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省级" sheetId="1" r:id="rId1"/>
    <sheet name="国家级" sheetId="2" r:id="rId2"/>
  </sheets>
  <calcPr calcId="144525"/>
</workbook>
</file>

<file path=xl/sharedStrings.xml><?xml version="1.0" encoding="utf-8"?>
<sst xmlns="http://schemas.openxmlformats.org/spreadsheetml/2006/main" count="68" uniqueCount="38">
  <si>
    <t>2021年省级公益林管护补助资金兑现花名册</t>
  </si>
  <si>
    <r>
      <rPr>
        <sz val="10"/>
        <rFont val="宋体"/>
        <charset val="134"/>
      </rPr>
      <t>林业站签字(章)</t>
    </r>
  </si>
  <si>
    <t>政府签字(章)</t>
  </si>
  <si>
    <t>单位：亩、元/亩、元</t>
  </si>
  <si>
    <t>乡镇</t>
  </si>
  <si>
    <t>村</t>
  </si>
  <si>
    <t>组</t>
  </si>
  <si>
    <t>姓名</t>
  </si>
  <si>
    <t>身份证号</t>
  </si>
  <si>
    <t>一本通卡号</t>
  </si>
  <si>
    <t>面积</t>
  </si>
  <si>
    <t>不合格面积</t>
  </si>
  <si>
    <t>合格
面积</t>
  </si>
  <si>
    <t>标准</t>
  </si>
  <si>
    <t>应兑现
资 金</t>
  </si>
  <si>
    <t>考核
扣减</t>
  </si>
  <si>
    <t>实兑现
资金</t>
  </si>
  <si>
    <t>备注</t>
  </si>
  <si>
    <t>国有</t>
  </si>
  <si>
    <t>集体</t>
  </si>
  <si>
    <t>个人</t>
  </si>
  <si>
    <t>计</t>
  </si>
  <si>
    <t>新店镇</t>
  </si>
  <si>
    <t>合计</t>
  </si>
  <si>
    <t>花亭桥村</t>
  </si>
  <si>
    <t>花亭桥村委会</t>
  </si>
  <si>
    <t>544212817352100683</t>
  </si>
  <si>
    <t>82010000000172679</t>
  </si>
  <si>
    <t>望夫山村</t>
  </si>
  <si>
    <t>望夫山村委会</t>
  </si>
  <si>
    <t>54421281735209999M</t>
  </si>
  <si>
    <t>2021年国家级公益林管护补助资金兑现花名册</t>
  </si>
  <si>
    <t>大湖岭村</t>
  </si>
  <si>
    <t>大湖岭村委会</t>
  </si>
  <si>
    <t>五组组集体</t>
  </si>
  <si>
    <t>六组组集体</t>
  </si>
  <si>
    <t>龙门桥村</t>
  </si>
  <si>
    <t>龙门桥村委会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</si>
</sst>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178" formatCode="0.00_);[Red]\(0.00\)"/>
  </numFmts>
  <fonts count="5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12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33" fillId="19" borderId="10" applyNumberFormat="0" applyAlignment="0" applyProtection="0">
      <alignment vertical="center"/>
    </xf>
    <xf numFmtId="0" fontId="34" fillId="31" borderId="18" applyNumberFormat="0" applyAlignment="0" applyProtection="0">
      <alignment vertical="center"/>
    </xf>
    <xf numFmtId="0" fontId="6" fillId="32" borderId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9" borderId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" fillId="13" borderId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6" fillId="9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7" fillId="14" borderId="19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8" fillId="43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41" borderId="0" applyProtection="0">
      <alignment vertical="center"/>
    </xf>
    <xf numFmtId="0" fontId="15" fillId="8" borderId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6" fillId="8" borderId="0" applyProtection="0">
      <alignment vertical="center"/>
    </xf>
    <xf numFmtId="0" fontId="6" fillId="45" borderId="0" applyProtection="0">
      <alignment vertical="center"/>
    </xf>
    <xf numFmtId="0" fontId="0" fillId="0" borderId="0">
      <alignment vertical="center"/>
    </xf>
    <xf numFmtId="0" fontId="6" fillId="32" borderId="0" applyProtection="0">
      <alignment vertical="center"/>
    </xf>
    <xf numFmtId="0" fontId="6" fillId="46" borderId="0" applyProtection="0">
      <alignment vertical="center"/>
    </xf>
    <xf numFmtId="0" fontId="6" fillId="47" borderId="0" applyProtection="0">
      <alignment vertical="center"/>
    </xf>
    <xf numFmtId="0" fontId="6" fillId="48" borderId="0" applyProtection="0">
      <alignment vertical="center"/>
    </xf>
    <xf numFmtId="0" fontId="35" fillId="49" borderId="0" applyProtection="0">
      <alignment vertical="center"/>
    </xf>
    <xf numFmtId="0" fontId="0" fillId="0" borderId="0">
      <alignment vertical="center"/>
    </xf>
    <xf numFmtId="0" fontId="35" fillId="13" borderId="0" applyProtection="0">
      <alignment vertical="center"/>
    </xf>
    <xf numFmtId="0" fontId="35" fillId="48" borderId="0" applyProtection="0">
      <alignment vertical="center"/>
    </xf>
    <xf numFmtId="0" fontId="35" fillId="50" borderId="0" applyProtection="0">
      <alignment vertical="center"/>
    </xf>
    <xf numFmtId="0" fontId="35" fillId="51" borderId="0" applyProtection="0">
      <alignment vertical="center"/>
    </xf>
    <xf numFmtId="0" fontId="35" fillId="52" borderId="0" applyProtection="0">
      <alignment vertical="center"/>
    </xf>
    <xf numFmtId="0" fontId="14" fillId="0" borderId="8" applyProtection="0">
      <alignment vertical="center"/>
    </xf>
    <xf numFmtId="0" fontId="41" fillId="0" borderId="21" applyProtection="0">
      <alignment vertical="center"/>
    </xf>
    <xf numFmtId="0" fontId="42" fillId="0" borderId="22" applyProtection="0">
      <alignment vertical="center"/>
    </xf>
    <xf numFmtId="0" fontId="42" fillId="0" borderId="0" applyProtection="0">
      <alignment vertical="center"/>
    </xf>
    <xf numFmtId="0" fontId="36" fillId="0" borderId="0" applyProtection="0">
      <alignment vertical="center"/>
    </xf>
    <xf numFmtId="0" fontId="43" fillId="8" borderId="0" applyProtection="0">
      <alignment vertical="center"/>
    </xf>
    <xf numFmtId="0" fontId="15" fillId="8" borderId="0" applyProtection="0">
      <alignment vertical="center"/>
    </xf>
    <xf numFmtId="0" fontId="6" fillId="0" borderId="0">
      <alignment vertical="center"/>
    </xf>
    <xf numFmtId="0" fontId="44" fillId="0" borderId="0" applyProtection="0">
      <alignment vertical="center"/>
    </xf>
    <xf numFmtId="0" fontId="44" fillId="0" borderId="0" applyProtection="0">
      <alignment vertical="center"/>
    </xf>
    <xf numFmtId="0" fontId="45" fillId="0" borderId="0" applyProtection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47" fillId="45" borderId="0" applyProtection="0">
      <alignment vertical="center"/>
    </xf>
    <xf numFmtId="0" fontId="16" fillId="0" borderId="9" applyProtection="0">
      <alignment vertical="center"/>
    </xf>
    <xf numFmtId="0" fontId="48" fillId="53" borderId="23" applyProtection="0">
      <alignment vertical="center"/>
    </xf>
    <xf numFmtId="0" fontId="46" fillId="0" borderId="0" applyProtection="0">
      <alignment vertical="center"/>
    </xf>
    <xf numFmtId="0" fontId="49" fillId="0" borderId="0" applyProtection="0">
      <alignment vertical="center"/>
    </xf>
    <xf numFmtId="0" fontId="39" fillId="0" borderId="20" applyProtection="0">
      <alignment vertical="center"/>
    </xf>
    <xf numFmtId="0" fontId="35" fillId="42" borderId="0" applyProtection="0">
      <alignment vertical="center"/>
    </xf>
    <xf numFmtId="0" fontId="35" fillId="40" borderId="0" applyProtection="0">
      <alignment vertical="center"/>
    </xf>
    <xf numFmtId="0" fontId="35" fillId="54" borderId="0" applyProtection="0">
      <alignment vertical="center"/>
    </xf>
    <xf numFmtId="0" fontId="35" fillId="50" borderId="0" applyProtection="0">
      <alignment vertical="center"/>
    </xf>
    <xf numFmtId="0" fontId="35" fillId="51" borderId="0" applyProtection="0">
      <alignment vertical="center"/>
    </xf>
    <xf numFmtId="0" fontId="35" fillId="33" borderId="0" applyProtection="0">
      <alignment vertical="center"/>
    </xf>
    <xf numFmtId="0" fontId="40" fillId="47" borderId="12" applyProtection="0">
      <alignment vertical="center"/>
    </xf>
    <xf numFmtId="0" fontId="6" fillId="55" borderId="24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67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8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5" fillId="0" borderId="6" xfId="85" applyNumberFormat="1" applyFont="1" applyFill="1" applyBorder="1" applyAlignment="1">
      <alignment horizontal="center" vertical="center"/>
    </xf>
    <xf numFmtId="0" fontId="6" fillId="0" borderId="6" xfId="85" applyNumberFormat="1" applyFont="1" applyFill="1" applyBorder="1" applyAlignment="1">
      <alignment horizontal="center" vertical="center"/>
    </xf>
    <xf numFmtId="0" fontId="7" fillId="0" borderId="6" xfId="85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8" fillId="0" borderId="6" xfId="85" applyNumberFormat="1" applyFont="1" applyFill="1" applyBorder="1" applyAlignment="1">
      <alignment horizontal="center" vertical="center"/>
    </xf>
    <xf numFmtId="0" fontId="9" fillId="0" borderId="6" xfId="85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10" fillId="2" borderId="7" xfId="8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2" borderId="6" xfId="84" applyFont="1" applyFill="1" applyBorder="1" applyAlignment="1">
      <alignment horizontal="center" vertical="center" wrapText="1" shrinkToFit="1"/>
    </xf>
    <xf numFmtId="0" fontId="10" fillId="2" borderId="6" xfId="84" applyFont="1" applyFill="1" applyBorder="1" applyAlignment="1">
      <alignment horizontal="center" vertical="center" shrinkToFit="1"/>
    </xf>
    <xf numFmtId="177" fontId="10" fillId="2" borderId="6" xfId="84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177" fontId="10" fillId="2" borderId="6" xfId="84" applyNumberFormat="1" applyFont="1" applyFill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 shrinkToFit="1"/>
    </xf>
    <xf numFmtId="0" fontId="1" fillId="2" borderId="0" xfId="67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3" fillId="0" borderId="6" xfId="8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178" fontId="2" fillId="0" borderId="5" xfId="0" applyNumberFormat="1" applyFont="1" applyFill="1" applyBorder="1" applyAlignment="1">
      <alignment horizontal="center" vertical="center" shrinkToFit="1"/>
    </xf>
    <xf numFmtId="178" fontId="2" fillId="0" borderId="6" xfId="0" applyNumberFormat="1" applyFont="1" applyFill="1" applyBorder="1" applyAlignment="1">
      <alignment horizontal="center" vertical="center" shrinkToFit="1"/>
    </xf>
    <xf numFmtId="0" fontId="10" fillId="0" borderId="6" xfId="86" applyNumberFormat="1" applyFont="1" applyFill="1" applyBorder="1" applyAlignment="1">
      <alignment horizontal="center" vertical="center" shrinkToFit="1"/>
    </xf>
    <xf numFmtId="0" fontId="5" fillId="0" borderId="6" xfId="80" applyFont="1" applyBorder="1" applyAlignment="1">
      <alignment horizontal="center" vertical="center" shrinkToFit="1"/>
    </xf>
    <xf numFmtId="178" fontId="10" fillId="0" borderId="6" xfId="86" applyNumberFormat="1" applyFont="1" applyFill="1" applyBorder="1" applyAlignment="1">
      <alignment horizontal="center"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49" fontId="11" fillId="2" borderId="6" xfId="61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10" fillId="2" borderId="7" xfId="84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10" fillId="2" borderId="1" xfId="84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10" fillId="2" borderId="4" xfId="84" applyFont="1" applyFill="1" applyBorder="1" applyAlignment="1">
      <alignment horizontal="center" vertical="center" wrapText="1" shrinkToFit="1"/>
    </xf>
    <xf numFmtId="178" fontId="10" fillId="2" borderId="6" xfId="84" applyNumberFormat="1" applyFont="1" applyFill="1" applyBorder="1" applyAlignment="1">
      <alignment horizontal="center" vertical="center" shrinkToFit="1"/>
    </xf>
    <xf numFmtId="178" fontId="10" fillId="0" borderId="6" xfId="80" applyNumberFormat="1" applyFont="1" applyBorder="1" applyAlignment="1">
      <alignment horizontal="center" vertical="center" shrinkToFit="1"/>
    </xf>
    <xf numFmtId="177" fontId="2" fillId="0" borderId="6" xfId="0" applyNumberFormat="1" applyFont="1" applyFill="1" applyBorder="1" applyAlignment="1">
      <alignment vertical="center" shrinkToFit="1"/>
    </xf>
    <xf numFmtId="0" fontId="2" fillId="0" borderId="4" xfId="0" applyFont="1" applyFill="1" applyBorder="1" applyAlignment="1" quotePrefix="1">
      <alignment horizontal="center" vertical="center" shrinkToFit="1"/>
    </xf>
    <xf numFmtId="0" fontId="5" fillId="0" borderId="6" xfId="80" applyFont="1" applyBorder="1" applyAlignment="1" quotePrefix="1">
      <alignment horizontal="center" vertical="center" shrinkToFit="1"/>
    </xf>
  </cellXfs>
  <cellStyles count="10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输出 2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适中 2" xfId="54"/>
    <cellStyle name="40% - 强调文字颜色 6" xfId="55" builtinId="51"/>
    <cellStyle name="40% - 强调文字颜色 6 2" xfId="56"/>
    <cellStyle name="差_国家级补偿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常规 5" xfId="67"/>
    <cellStyle name="60% - 强调文字颜色 2 2" xfId="68"/>
    <cellStyle name="60% - 强调文字颜色 3 2" xfId="69"/>
    <cellStyle name="60% - 强调文字颜色 4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差_省级补偿" xfId="79"/>
    <cellStyle name="常规 2" xfId="80"/>
    <cellStyle name="常规 2 2" xfId="81"/>
    <cellStyle name="常规 2 3" xfId="82"/>
    <cellStyle name="常规 3 2" xfId="83"/>
    <cellStyle name="常规_Sheet1" xfId="84"/>
    <cellStyle name="常规_国家级补偿" xfId="85"/>
    <cellStyle name="常规_省级补偿" xfId="86"/>
    <cellStyle name="好 2" xfId="87"/>
    <cellStyle name="汇总 2" xfId="88"/>
    <cellStyle name="检查单元格 2" xfId="89"/>
    <cellStyle name="解释性文本 2" xfId="90"/>
    <cellStyle name="警告文本 2" xfId="91"/>
    <cellStyle name="链接单元格 2" xfId="92"/>
    <cellStyle name="强调文字颜色 1 2" xfId="93"/>
    <cellStyle name="强调文字颜色 2 2" xfId="94"/>
    <cellStyle name="强调文字颜色 3 2" xfId="95"/>
    <cellStyle name="强调文字颜色 4 2" xfId="96"/>
    <cellStyle name="强调文字颜色 5 2" xfId="97"/>
    <cellStyle name="强调文字颜色 6 2" xfId="98"/>
    <cellStyle name="输入 2" xfId="99"/>
    <cellStyle name="注释 2" xfId="10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J12" sqref="I12:J12"/>
    </sheetView>
  </sheetViews>
  <sheetFormatPr defaultColWidth="9" defaultRowHeight="13.5"/>
  <cols>
    <col min="1" max="1" width="9" style="30"/>
    <col min="2" max="2" width="8.125" style="30" customWidth="1"/>
    <col min="3" max="3" width="5.375" style="30" customWidth="1"/>
    <col min="4" max="4" width="11.125" style="30" customWidth="1"/>
    <col min="5" max="5" width="15" style="30" customWidth="1"/>
    <col min="6" max="6" width="14.625" style="30" customWidth="1"/>
    <col min="7" max="7" width="4.375" style="30" customWidth="1"/>
    <col min="8" max="8" width="6.375" style="30" customWidth="1"/>
    <col min="9" max="9" width="6.5" style="30" customWidth="1"/>
    <col min="10" max="10" width="6.625" style="30" customWidth="1"/>
    <col min="11" max="11" width="5.25" style="30" customWidth="1"/>
    <col min="12" max="12" width="5.75" style="30" customWidth="1"/>
    <col min="13" max="13" width="5.625" style="30" customWidth="1"/>
    <col min="14" max="14" width="8.375" style="30" customWidth="1"/>
    <col min="15" max="15" width="5.125" style="30" customWidth="1"/>
    <col min="16" max="16" width="9.75" style="30" customWidth="1"/>
    <col min="17" max="17" width="4.625" style="30" customWidth="1"/>
    <col min="18" max="16384" width="9" style="30"/>
  </cols>
  <sheetData>
    <row r="1" ht="32.25" customHeight="1" spans="1:17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>
      <c r="A2" s="32" t="s">
        <v>1</v>
      </c>
      <c r="B2" s="32"/>
      <c r="C2" s="32"/>
      <c r="D2" s="32"/>
      <c r="E2" s="32"/>
      <c r="F2" s="33"/>
      <c r="G2" s="32"/>
      <c r="H2" s="32"/>
      <c r="I2" s="52"/>
      <c r="J2" s="52"/>
      <c r="K2" s="52"/>
      <c r="L2" s="52"/>
      <c r="M2" s="34"/>
      <c r="N2" s="32" t="s">
        <v>2</v>
      </c>
      <c r="O2" s="32"/>
      <c r="P2" s="32"/>
      <c r="Q2" s="32"/>
    </row>
    <row r="3" spans="1:17">
      <c r="A3" s="34"/>
      <c r="B3" s="34"/>
      <c r="C3" s="34"/>
      <c r="D3" s="34"/>
      <c r="E3" s="34"/>
      <c r="F3" s="35"/>
      <c r="G3" s="34"/>
      <c r="H3" s="34"/>
      <c r="I3" s="52"/>
      <c r="J3" s="52"/>
      <c r="K3" s="52"/>
      <c r="L3" s="52"/>
      <c r="M3" s="34"/>
      <c r="N3" s="53"/>
      <c r="O3" s="54" t="s">
        <v>3</v>
      </c>
      <c r="P3" s="54"/>
      <c r="Q3" s="54"/>
    </row>
    <row r="4" spans="1:17">
      <c r="A4" s="36" t="s">
        <v>4</v>
      </c>
      <c r="B4" s="36" t="s">
        <v>5</v>
      </c>
      <c r="C4" s="36" t="s">
        <v>6</v>
      </c>
      <c r="D4" s="36" t="s">
        <v>7</v>
      </c>
      <c r="E4" s="36" t="s">
        <v>8</v>
      </c>
      <c r="F4" s="37" t="s">
        <v>9</v>
      </c>
      <c r="G4" s="38" t="s">
        <v>10</v>
      </c>
      <c r="H4" s="38"/>
      <c r="I4" s="38"/>
      <c r="J4" s="55"/>
      <c r="K4" s="56" t="s">
        <v>11</v>
      </c>
      <c r="L4" s="24" t="s">
        <v>12</v>
      </c>
      <c r="M4" s="25" t="s">
        <v>13</v>
      </c>
      <c r="N4" s="26" t="s">
        <v>14</v>
      </c>
      <c r="O4" s="57" t="s">
        <v>15</v>
      </c>
      <c r="P4" s="24" t="s">
        <v>16</v>
      </c>
      <c r="Q4" s="25" t="s">
        <v>17</v>
      </c>
    </row>
    <row r="5" ht="30.75" customHeight="1" spans="1:17">
      <c r="A5" s="39"/>
      <c r="B5" s="39"/>
      <c r="C5" s="39"/>
      <c r="D5" s="39"/>
      <c r="E5" s="39"/>
      <c r="F5" s="37"/>
      <c r="G5" s="40" t="s">
        <v>18</v>
      </c>
      <c r="H5" s="17" t="s">
        <v>19</v>
      </c>
      <c r="I5" s="17" t="s">
        <v>20</v>
      </c>
      <c r="J5" s="17" t="s">
        <v>21</v>
      </c>
      <c r="K5" s="58"/>
      <c r="L5" s="24"/>
      <c r="M5" s="25"/>
      <c r="N5" s="28"/>
      <c r="O5" s="59"/>
      <c r="P5" s="25"/>
      <c r="Q5" s="25"/>
    </row>
    <row r="6" ht="18.75" customHeight="1" spans="1:17">
      <c r="A6" s="41" t="s">
        <v>22</v>
      </c>
      <c r="B6" s="42" t="s">
        <v>23</v>
      </c>
      <c r="C6" s="39"/>
      <c r="D6" s="39"/>
      <c r="E6" s="39"/>
      <c r="F6" s="43"/>
      <c r="G6" s="44"/>
      <c r="H6" s="45">
        <f>SUM(H7:H8)</f>
        <v>1270.03</v>
      </c>
      <c r="I6" s="45">
        <f t="shared" ref="I6:J6" si="0">SUM(I7:I8)</f>
        <v>0</v>
      </c>
      <c r="J6" s="45">
        <f t="shared" si="0"/>
        <v>1270.03</v>
      </c>
      <c r="K6" s="45">
        <f t="shared" ref="K6" si="1">SUM(K7:K8)</f>
        <v>0</v>
      </c>
      <c r="L6" s="45">
        <f t="shared" ref="L6" si="2">SUM(L7:L8)</f>
        <v>1270.03</v>
      </c>
      <c r="M6" s="60"/>
      <c r="N6" s="61">
        <f>SUM(N7:N8)</f>
        <v>16192.8825</v>
      </c>
      <c r="O6" s="61">
        <f>SUM(O7:O8)</f>
        <v>0</v>
      </c>
      <c r="P6" s="61">
        <f>SUM(P7:P8)</f>
        <v>16192.8825</v>
      </c>
      <c r="Q6" s="60"/>
    </row>
    <row r="7" ht="18.75" customHeight="1" spans="1:17">
      <c r="A7" s="41" t="s">
        <v>22</v>
      </c>
      <c r="B7" s="46" t="s">
        <v>24</v>
      </c>
      <c r="C7" s="39"/>
      <c r="D7" s="46" t="s">
        <v>25</v>
      </c>
      <c r="E7" s="63" t="s">
        <v>26</v>
      </c>
      <c r="F7" s="64" t="s">
        <v>27</v>
      </c>
      <c r="G7" s="45"/>
      <c r="H7" s="48">
        <v>1061.92</v>
      </c>
      <c r="I7" s="45"/>
      <c r="J7" s="48">
        <f>G7+H7+I7</f>
        <v>1061.92</v>
      </c>
      <c r="K7" s="45"/>
      <c r="L7" s="48">
        <f>J7-K7</f>
        <v>1061.92</v>
      </c>
      <c r="M7" s="49">
        <v>12.75</v>
      </c>
      <c r="N7" s="61">
        <f>L7*M7</f>
        <v>13539.48</v>
      </c>
      <c r="O7" s="49">
        <f>K7*M7</f>
        <v>0</v>
      </c>
      <c r="P7" s="61">
        <f>N7-O7</f>
        <v>13539.48</v>
      </c>
      <c r="Q7" s="49"/>
    </row>
    <row r="8" ht="18.75" customHeight="1" spans="1:17">
      <c r="A8" s="41" t="s">
        <v>22</v>
      </c>
      <c r="B8" s="46" t="s">
        <v>28</v>
      </c>
      <c r="C8" s="17"/>
      <c r="D8" s="46" t="s">
        <v>29</v>
      </c>
      <c r="E8" s="37" t="s">
        <v>30</v>
      </c>
      <c r="F8" s="64" t="s">
        <v>27</v>
      </c>
      <c r="G8" s="49"/>
      <c r="H8" s="48">
        <v>208.11</v>
      </c>
      <c r="I8" s="45"/>
      <c r="J8" s="48">
        <f>G8+H8+I8</f>
        <v>208.11</v>
      </c>
      <c r="K8" s="45"/>
      <c r="L8" s="48">
        <f>J8-K8</f>
        <v>208.11</v>
      </c>
      <c r="M8" s="49">
        <v>12.75</v>
      </c>
      <c r="N8" s="61">
        <f>L8*M8</f>
        <v>2653.4025</v>
      </c>
      <c r="O8" s="49">
        <f>K8*M8</f>
        <v>0</v>
      </c>
      <c r="P8" s="61">
        <f>N8-O8</f>
        <v>2653.4025</v>
      </c>
      <c r="Q8" s="49"/>
    </row>
    <row r="9" ht="18.75" customHeight="1" spans="1:17">
      <c r="A9" s="37"/>
      <c r="B9" s="37"/>
      <c r="C9" s="17"/>
      <c r="D9" s="37"/>
      <c r="E9" s="37"/>
      <c r="F9" s="50"/>
      <c r="G9" s="51"/>
      <c r="H9" s="51"/>
      <c r="I9" s="20"/>
      <c r="J9" s="20"/>
      <c r="K9" s="20"/>
      <c r="L9" s="17"/>
      <c r="M9" s="51"/>
      <c r="N9" s="62"/>
      <c r="O9" s="51"/>
      <c r="P9" s="62"/>
      <c r="Q9" s="51"/>
    </row>
    <row r="10" ht="18.75" customHeight="1" spans="1:17">
      <c r="A10" s="37"/>
      <c r="B10" s="37"/>
      <c r="C10" s="17"/>
      <c r="D10" s="37"/>
      <c r="E10" s="37"/>
      <c r="F10" s="50"/>
      <c r="G10" s="51"/>
      <c r="H10" s="51"/>
      <c r="I10" s="20"/>
      <c r="J10" s="20"/>
      <c r="K10" s="20"/>
      <c r="L10" s="17"/>
      <c r="M10" s="51"/>
      <c r="N10" s="62"/>
      <c r="O10" s="51"/>
      <c r="P10" s="62"/>
      <c r="Q10" s="51"/>
    </row>
    <row r="11" ht="18.75" customHeight="1" spans="1:17">
      <c r="A11" s="37"/>
      <c r="B11" s="37"/>
      <c r="C11" s="17"/>
      <c r="D11" s="37"/>
      <c r="E11" s="37"/>
      <c r="F11" s="50"/>
      <c r="G11" s="51"/>
      <c r="H11" s="51"/>
      <c r="I11" s="20"/>
      <c r="J11" s="20"/>
      <c r="K11" s="20"/>
      <c r="L11" s="17"/>
      <c r="M11" s="51"/>
      <c r="N11" s="62"/>
      <c r="O11" s="51"/>
      <c r="P11" s="62"/>
      <c r="Q11" s="51"/>
    </row>
    <row r="12" ht="18.75" customHeight="1" spans="1:17">
      <c r="A12" s="37"/>
      <c r="B12" s="37"/>
      <c r="C12" s="17"/>
      <c r="D12" s="37"/>
      <c r="E12" s="37"/>
      <c r="F12" s="50"/>
      <c r="G12" s="51"/>
      <c r="H12" s="51"/>
      <c r="I12" s="20"/>
      <c r="J12" s="20"/>
      <c r="K12" s="20"/>
      <c r="L12" s="17"/>
      <c r="M12" s="51"/>
      <c r="N12" s="62"/>
      <c r="O12" s="51"/>
      <c r="P12" s="62"/>
      <c r="Q12" s="51"/>
    </row>
    <row r="13" ht="18.75" customHeight="1" spans="1:17">
      <c r="A13" s="37"/>
      <c r="B13" s="37"/>
      <c r="C13" s="17"/>
      <c r="D13" s="37"/>
      <c r="E13" s="37"/>
      <c r="F13" s="50"/>
      <c r="G13" s="51"/>
      <c r="H13" s="51"/>
      <c r="I13" s="20"/>
      <c r="J13" s="20"/>
      <c r="K13" s="20"/>
      <c r="L13" s="17"/>
      <c r="M13" s="51"/>
      <c r="N13" s="62"/>
      <c r="O13" s="51"/>
      <c r="P13" s="62"/>
      <c r="Q13" s="51"/>
    </row>
    <row r="14" ht="18.75" customHeight="1" spans="1:17">
      <c r="A14" s="37"/>
      <c r="B14" s="37"/>
      <c r="C14" s="17"/>
      <c r="D14" s="37"/>
      <c r="E14" s="37"/>
      <c r="F14" s="50"/>
      <c r="G14" s="51"/>
      <c r="H14" s="51"/>
      <c r="I14" s="20"/>
      <c r="J14" s="20"/>
      <c r="K14" s="20"/>
      <c r="L14" s="17"/>
      <c r="M14" s="51"/>
      <c r="N14" s="62"/>
      <c r="O14" s="51"/>
      <c r="P14" s="62"/>
      <c r="Q14" s="51"/>
    </row>
    <row r="15" ht="18.75" customHeight="1" spans="1:17">
      <c r="A15" s="37"/>
      <c r="B15" s="37"/>
      <c r="C15" s="17"/>
      <c r="D15" s="37"/>
      <c r="E15" s="37"/>
      <c r="F15" s="50"/>
      <c r="G15" s="51"/>
      <c r="H15" s="51"/>
      <c r="I15" s="20"/>
      <c r="J15" s="20"/>
      <c r="K15" s="20"/>
      <c r="L15" s="17"/>
      <c r="M15" s="51"/>
      <c r="N15" s="62"/>
      <c r="O15" s="51"/>
      <c r="P15" s="62"/>
      <c r="Q15" s="51"/>
    </row>
    <row r="16" ht="18.75" customHeight="1" spans="1:17">
      <c r="A16" s="37"/>
      <c r="B16" s="37"/>
      <c r="C16" s="17"/>
      <c r="D16" s="37"/>
      <c r="E16" s="37"/>
      <c r="F16" s="50"/>
      <c r="G16" s="51"/>
      <c r="H16" s="51"/>
      <c r="I16" s="20"/>
      <c r="J16" s="20"/>
      <c r="K16" s="20"/>
      <c r="L16" s="17"/>
      <c r="M16" s="51"/>
      <c r="N16" s="62"/>
      <c r="O16" s="51"/>
      <c r="P16" s="62"/>
      <c r="Q16" s="51"/>
    </row>
  </sheetData>
  <mergeCells count="18">
    <mergeCell ref="A1:Q1"/>
    <mergeCell ref="A2:D2"/>
    <mergeCell ref="N2:Q2"/>
    <mergeCell ref="O3:Q3"/>
    <mergeCell ref="G4:J4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F16" sqref="F16"/>
    </sheetView>
  </sheetViews>
  <sheetFormatPr defaultColWidth="9" defaultRowHeight="13.5"/>
  <cols>
    <col min="1" max="1" width="9" style="1"/>
    <col min="2" max="2" width="8.125" style="1" customWidth="1"/>
    <col min="3" max="3" width="4.25" style="1" customWidth="1"/>
    <col min="4" max="4" width="10.125" style="1" customWidth="1"/>
    <col min="5" max="5" width="4.375" style="1" customWidth="1"/>
    <col min="6" max="6" width="8.125" style="1" customWidth="1"/>
    <col min="7" max="7" width="6.5" style="1" customWidth="1"/>
    <col min="8" max="8" width="6.375" style="1" customWidth="1"/>
    <col min="9" max="9" width="5.25" style="1" customWidth="1"/>
    <col min="10" max="10" width="6.625" style="1" customWidth="1"/>
    <col min="11" max="11" width="5.625" style="1" customWidth="1"/>
    <col min="12" max="12" width="9.375" style="1" customWidth="1"/>
    <col min="13" max="13" width="5.125" style="1" customWidth="1"/>
    <col min="14" max="14" width="8.25" style="1" customWidth="1"/>
    <col min="15" max="15" width="6.25" style="1" customWidth="1"/>
    <col min="16" max="16" width="19.625" style="1" customWidth="1"/>
    <col min="17" max="16384" width="9" style="1"/>
  </cols>
  <sheetData>
    <row r="1" ht="32.25" customHeight="1" spans="1:15">
      <c r="A1" s="2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3"/>
      <c r="L2" s="3" t="s">
        <v>2</v>
      </c>
      <c r="M2" s="3"/>
      <c r="N2" s="3"/>
      <c r="O2" s="3"/>
    </row>
    <row r="3" spans="1:15">
      <c r="A3" s="3"/>
      <c r="B3" s="3"/>
      <c r="C3" s="3"/>
      <c r="D3" s="3"/>
      <c r="E3" s="3"/>
      <c r="F3" s="3"/>
      <c r="G3" s="4"/>
      <c r="H3" s="4"/>
      <c r="I3" s="4"/>
      <c r="J3" s="4"/>
      <c r="K3" s="3"/>
      <c r="L3" s="21"/>
      <c r="M3" s="22" t="s">
        <v>3</v>
      </c>
      <c r="N3" s="22"/>
      <c r="O3" s="22"/>
    </row>
    <row r="4" spans="1:15">
      <c r="A4" s="5" t="s">
        <v>4</v>
      </c>
      <c r="B4" s="5" t="s">
        <v>5</v>
      </c>
      <c r="C4" s="5" t="s">
        <v>6</v>
      </c>
      <c r="D4" s="5" t="s">
        <v>7</v>
      </c>
      <c r="E4" s="6" t="s">
        <v>10</v>
      </c>
      <c r="F4" s="6"/>
      <c r="G4" s="6"/>
      <c r="H4" s="7"/>
      <c r="I4" s="23" t="s">
        <v>11</v>
      </c>
      <c r="J4" s="24" t="s">
        <v>12</v>
      </c>
      <c r="K4" s="25" t="s">
        <v>13</v>
      </c>
      <c r="L4" s="26" t="s">
        <v>14</v>
      </c>
      <c r="M4" s="24" t="s">
        <v>15</v>
      </c>
      <c r="N4" s="24" t="s">
        <v>16</v>
      </c>
      <c r="O4" s="25" t="s">
        <v>17</v>
      </c>
    </row>
    <row r="5" ht="30.75" customHeight="1" spans="1:15">
      <c r="A5" s="8"/>
      <c r="B5" s="8"/>
      <c r="C5" s="8"/>
      <c r="D5" s="8"/>
      <c r="E5" s="9" t="s">
        <v>18</v>
      </c>
      <c r="F5" s="10" t="s">
        <v>19</v>
      </c>
      <c r="G5" s="10" t="s">
        <v>20</v>
      </c>
      <c r="H5" s="10" t="s">
        <v>21</v>
      </c>
      <c r="I5" s="27"/>
      <c r="J5" s="25"/>
      <c r="K5" s="25"/>
      <c r="L5" s="28"/>
      <c r="M5" s="25"/>
      <c r="N5" s="25"/>
      <c r="O5" s="25"/>
    </row>
    <row r="6" ht="21.75" customHeight="1" spans="1:16">
      <c r="A6" s="11" t="s">
        <v>22</v>
      </c>
      <c r="B6" s="12" t="s">
        <v>23</v>
      </c>
      <c r="C6" s="8"/>
      <c r="D6" s="8"/>
      <c r="E6" s="9"/>
      <c r="F6" s="13">
        <f>SUM(F7:F10)</f>
        <v>1596.45</v>
      </c>
      <c r="G6" s="10">
        <f>SUM(G7:G10)</f>
        <v>0</v>
      </c>
      <c r="H6" s="10">
        <f>SUM(H7:H10)</f>
        <v>1596.45</v>
      </c>
      <c r="I6" s="10">
        <f>SUM(I7:I10)</f>
        <v>0</v>
      </c>
      <c r="J6" s="10">
        <f>SUM(J7:J10)</f>
        <v>1596.45</v>
      </c>
      <c r="K6" s="25"/>
      <c r="L6" s="28">
        <f>SUM(L7:L10)</f>
        <v>21951.1875</v>
      </c>
      <c r="M6" s="28">
        <f>SUM(M7:M10)</f>
        <v>0</v>
      </c>
      <c r="N6" s="28">
        <f>SUM(N7:N10)</f>
        <v>21951.1875</v>
      </c>
      <c r="O6" s="25"/>
      <c r="P6" s="29"/>
    </row>
    <row r="7" spans="1:15">
      <c r="A7" s="11" t="s">
        <v>22</v>
      </c>
      <c r="B7" s="14" t="s">
        <v>32</v>
      </c>
      <c r="C7" s="15"/>
      <c r="D7" s="16" t="s">
        <v>33</v>
      </c>
      <c r="E7" s="10"/>
      <c r="F7" s="14">
        <v>453.06</v>
      </c>
      <c r="G7" s="10"/>
      <c r="H7" s="14">
        <f>E7+F7+G7</f>
        <v>453.06</v>
      </c>
      <c r="I7" s="10">
        <f>SUM(I8:I11)</f>
        <v>0</v>
      </c>
      <c r="J7" s="14">
        <f>H7-I7</f>
        <v>453.06</v>
      </c>
      <c r="K7" s="10">
        <v>13.75</v>
      </c>
      <c r="L7" s="13">
        <f>H7*K7</f>
        <v>6229.575</v>
      </c>
      <c r="M7" s="10">
        <f>I7*K7</f>
        <v>0</v>
      </c>
      <c r="N7" s="13">
        <f>L7-M7</f>
        <v>6229.575</v>
      </c>
      <c r="O7" s="10"/>
    </row>
    <row r="8" spans="1:15">
      <c r="A8" s="11" t="s">
        <v>22</v>
      </c>
      <c r="B8" s="14" t="s">
        <v>32</v>
      </c>
      <c r="C8" s="15">
        <v>5</v>
      </c>
      <c r="D8" s="15" t="s">
        <v>34</v>
      </c>
      <c r="E8" s="17"/>
      <c r="F8" s="14">
        <v>400</v>
      </c>
      <c r="G8" s="14"/>
      <c r="H8" s="14">
        <f>E8+F8+G8</f>
        <v>400</v>
      </c>
      <c r="I8" s="10">
        <f>SUM(I9:I12)</f>
        <v>0</v>
      </c>
      <c r="J8" s="14">
        <f>H8-I8</f>
        <v>400</v>
      </c>
      <c r="K8" s="10">
        <v>13.75</v>
      </c>
      <c r="L8" s="13">
        <f>H8*K8</f>
        <v>5500</v>
      </c>
      <c r="M8" s="10">
        <f>I8*K8</f>
        <v>0</v>
      </c>
      <c r="N8" s="13">
        <f>L8-M8</f>
        <v>5500</v>
      </c>
      <c r="O8" s="10"/>
    </row>
    <row r="9" spans="1:15">
      <c r="A9" s="11" t="s">
        <v>22</v>
      </c>
      <c r="B9" s="14" t="s">
        <v>32</v>
      </c>
      <c r="C9" s="18">
        <v>6</v>
      </c>
      <c r="D9" s="15" t="s">
        <v>35</v>
      </c>
      <c r="E9" s="17"/>
      <c r="F9" s="19">
        <v>233.3</v>
      </c>
      <c r="G9" s="19"/>
      <c r="H9" s="19">
        <f>E9+F9+G9</f>
        <v>233.3</v>
      </c>
      <c r="I9" s="10">
        <f>SUM(I10:I24)</f>
        <v>0</v>
      </c>
      <c r="J9" s="19">
        <f>H9-I9</f>
        <v>233.3</v>
      </c>
      <c r="K9" s="10">
        <v>13.75</v>
      </c>
      <c r="L9" s="13">
        <f>H9*K9</f>
        <v>3207.875</v>
      </c>
      <c r="M9" s="10">
        <f>I9*K9</f>
        <v>0</v>
      </c>
      <c r="N9" s="13">
        <f>L9-M9</f>
        <v>3207.875</v>
      </c>
      <c r="O9" s="10"/>
    </row>
    <row r="10" spans="1:15">
      <c r="A10" s="11" t="s">
        <v>22</v>
      </c>
      <c r="B10" s="14" t="s">
        <v>36</v>
      </c>
      <c r="C10" s="15"/>
      <c r="D10" s="16" t="s">
        <v>37</v>
      </c>
      <c r="E10" s="17"/>
      <c r="F10" s="14">
        <v>510.09</v>
      </c>
      <c r="G10" s="20"/>
      <c r="H10" s="14">
        <f>E10+F10+G10</f>
        <v>510.09</v>
      </c>
      <c r="I10" s="10">
        <f>SUM(I11:I34)</f>
        <v>0</v>
      </c>
      <c r="J10" s="14">
        <f>H10-I10</f>
        <v>510.09</v>
      </c>
      <c r="K10" s="10">
        <v>13.75</v>
      </c>
      <c r="L10" s="13">
        <f>H10*K10</f>
        <v>7013.7375</v>
      </c>
      <c r="M10" s="10">
        <f>I10*K10</f>
        <v>0</v>
      </c>
      <c r="N10" s="13">
        <f>L10-M10</f>
        <v>7013.7375</v>
      </c>
      <c r="O10" s="10"/>
    </row>
  </sheetData>
  <mergeCells count="16">
    <mergeCell ref="A1:O1"/>
    <mergeCell ref="A2:D2"/>
    <mergeCell ref="L2:O2"/>
    <mergeCell ref="M3:O3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</vt:lpstr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Dancy╮(╯▽╰)╭</cp:lastModifiedBy>
  <dcterms:created xsi:type="dcterms:W3CDTF">2018-01-09T00:16:00Z</dcterms:created>
  <cp:lastPrinted>2021-11-01T01:45:00Z</cp:lastPrinted>
  <dcterms:modified xsi:type="dcterms:W3CDTF">2022-04-14T02:37:20Z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738F66DFC7B04C0BB79D8F66A936537E</vt:lpwstr>
  </property>
</Properties>
</file>