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<sst xmlns="http://schemas.openxmlformats.org/spreadsheetml/2006/main" count="114" uniqueCount="59">
  <si>
    <t>官塘驿镇2023年夏粮播种面积</t>
  </si>
  <si>
    <t>填报单位（盖章）：官塘驿镇</t>
  </si>
  <si>
    <t xml:space="preserve">表　　号： 鄂Ａ４０２表
制定机关： 国家统计局湖北调查总队
批准文号： 国统制〔2021〕204号
计量单位： 亩、吨
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</si>
  <si>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</si>
  <si>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</si>
  <si>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</si>
  <si>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</si>
  <si>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</si>
  <si>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</si>
  <si>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</si>
  <si>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</si>
  <si>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</si>
  <si>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</si>
  <si>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</si>
  <si>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</si>
  <si>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</si>
  <si>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</si>
  <si>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</si>
  <si>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</si>
  <si>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</si>
  <si>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</si>
  <si>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</si>
  <si>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</si>
  <si>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</si>
  <si>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</si>
  <si>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求和</t>
  </si>
  <si>
    <t>指  标  名  称</t>
  </si>
  <si>
    <t>计量单位</t>
  </si>
  <si>
    <t>代码</t>
  </si>
  <si>
    <t>本年</t>
  </si>
  <si>
    <t>上年</t>
  </si>
  <si>
    <t>同比±%</t>
  </si>
  <si>
    <t>夏收粮食合计</t>
  </si>
  <si>
    <t>亩</t>
  </si>
  <si>
    <t>01</t>
  </si>
  <si>
    <t xml:space="preserve"> （一）夏收谷物</t>
  </si>
  <si>
    <t>02</t>
  </si>
  <si>
    <t xml:space="preserve">    1.小麦</t>
  </si>
  <si>
    <t>03</t>
  </si>
  <si>
    <t>　  2.夏收其他谷物</t>
  </si>
  <si>
    <t>04</t>
  </si>
  <si>
    <t xml:space="preserve">      #大麦</t>
  </si>
  <si>
    <t>05</t>
  </si>
  <si>
    <t xml:space="preserve">       燕麦</t>
  </si>
  <si>
    <t>06</t>
  </si>
  <si>
    <t xml:space="preserve">       荞麦</t>
  </si>
  <si>
    <t>07</t>
  </si>
  <si>
    <t xml:space="preserve">       其他</t>
  </si>
  <si>
    <t>08</t>
  </si>
  <si>
    <t xml:space="preserve"> （二）夏收豆类（蚕豌豆）</t>
  </si>
  <si>
    <t>09</t>
  </si>
  <si>
    <t xml:space="preserve"> （三）夏收马铃薯</t>
  </si>
  <si>
    <t>10</t>
  </si>
  <si>
    <t>单位负责人：宋建军     填报人：李凡波     填报时间：2022.12.7</t>
  </si>
  <si>
    <t>报送时间：2022年12月25日前</t>
  </si>
  <si>
    <t>平衡关系</t>
  </si>
  <si>
    <t>等于0</t>
  </si>
  <si>
    <t>大于等于0</t>
  </si>
  <si>
    <t>简要说明：由于今年我镇新增4个种植大户分别在十八时畈、洋泉畈村、黄沙村、芳秀畈村种植小麦。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</si>
</sst>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 applyProtection="0"/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Font="1" applyFill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wrapText="1"/>
    </xf>
    <xf numFmtId="176" fontId="2" fillId="0" borderId="1" xfId="0" applyNumberFormat="1" applyFont="1" applyFill="1" applyBorder="1" applyAlignment="1" applyProtection="1">
      <alignment horizontal="left" wrapText="1"/>
    </xf>
    <xf numFmtId="177" fontId="2" fillId="0" borderId="1" xfId="0" applyNumberFormat="1" applyFont="1" applyFill="1" applyBorder="1" applyAlignment="1" applyProtection="1">
      <alignment horizontal="left" wrapText="1"/>
    </xf>
    <xf numFmtId="10" fontId="2" fillId="0" borderId="1" xfId="0" applyNumberFormat="1" applyFont="1" applyFill="1" applyBorder="1" applyAlignment="1" applyProtection="1">
      <alignment horizontal="left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10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1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wrapText="1"/>
    </xf>
    <xf numFmtId="176" fontId="5" fillId="0" borderId="0" xfId="0" applyNumberFormat="1" applyFont="1" applyFill="1" applyBorder="1" applyAlignment="1">
      <alignment horizontal="left" wrapText="1"/>
    </xf>
    <xf numFmtId="177" fontId="5" fillId="0" borderId="0" xfId="0" applyNumberFormat="1" applyFont="1" applyFill="1" applyBorder="1" applyAlignment="1">
      <alignment horizontal="left" wrapText="1"/>
    </xf>
    <xf numFmtId="10" fontId="5" fillId="0" borderId="0" xfId="0" applyNumberFormat="1" applyFont="1" applyFill="1" applyBorder="1" applyAlignment="1">
      <alignment horizontal="left" wrapText="1"/>
    </xf>
    <xf numFmtId="0" fontId="2" fillId="0" borderId="0" xfId="49" applyFont="1" applyFill="1" applyBorder="1" applyAlignment="1" applyProtection="1">
      <alignment horizontal="center" vertical="center"/>
    </xf>
    <xf numFmtId="0" fontId="2" fillId="2" borderId="3" xfId="49" applyFont="1" applyFill="1" applyBorder="1" applyAlignment="1" applyProtection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176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 applyProtection="1"/>
    <xf numFmtId="0" fontId="2" fillId="0" borderId="8" xfId="0" applyNumberFormat="1" applyFont="1" applyFill="1" applyBorder="1" applyAlignment="1">
      <alignment wrapText="1"/>
    </xf>
    <xf numFmtId="0" fontId="1" fillId="0" borderId="8" xfId="0" applyNumberFormat="1" applyFont="1" applyFill="1" applyBorder="1" applyAlignment="1"/>
    <xf numFmtId="176" fontId="2" fillId="0" borderId="7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3"/>
  <sheetViews>
    <sheetView tabSelected="1" zoomScale="80" zoomScaleNormal="80" workbookViewId="0">
      <pane xSplit="6" ySplit="3" topLeftCell="G4" activePane="bottomRight" state="frozen"/>
      <selection/>
      <selection pane="topRight"/>
      <selection pane="bottomLeft"/>
      <selection pane="bottomRight" activeCell="L24" sqref="L24"/>
    </sheetView>
  </sheetViews>
  <sheetFormatPr defaultColWidth="6.88333333333333" defaultRowHeight="18.75" customHeight="1"/>
  <cols>
    <col min="1" max="1" width="26.25" style="1" customWidth="1"/>
    <col min="2" max="2" width="4.75" style="4" customWidth="1"/>
    <col min="3" max="3" width="4.63333333333333" style="5" customWidth="1"/>
    <col min="4" max="4" width="10.1333333333333" style="6"/>
    <col min="5" max="5" width="9.63333333333333" style="7" customWidth="1"/>
    <col min="6" max="6" width="9.025" style="8" customWidth="1"/>
    <col min="7" max="7" width="6.66666666666667" style="1" customWidth="1"/>
    <col min="8" max="8" width="5.88333333333333" style="1"/>
    <col min="9" max="9" width="6.63333333333333" style="1"/>
    <col min="10" max="10" width="5.88333333333333" style="1"/>
    <col min="11" max="11" width="6.63333333333333" style="1"/>
    <col min="12" max="12" width="5.88333333333333" style="1"/>
    <col min="13" max="13" width="6.63333333333333" style="1"/>
    <col min="14" max="14" width="5.88333333333333" style="1"/>
    <col min="15" max="15" width="6.63333333333333" style="1"/>
    <col min="16" max="16" width="5.88333333333333" style="1"/>
    <col min="17" max="17" width="6.63333333333333" style="1"/>
    <col min="18" max="18" width="5.88333333333333" style="1"/>
    <col min="19" max="19" width="6.63333333333333" style="1"/>
    <col min="20" max="20" width="5.88333333333333" style="1"/>
    <col min="21" max="21" width="6.39166666666667" style="1" customWidth="1"/>
    <col min="22" max="22" width="5.88333333333333" style="1" customWidth="1"/>
    <col min="23" max="23" width="6.88333333333333" style="9" customWidth="1"/>
    <col min="24" max="52" width="6.88333333333333" style="1" customWidth="1"/>
    <col min="53" max="53" width="6.88333333333333" style="1" hidden="1" customWidth="1"/>
    <col min="54" max="223" width="6.88333333333333" style="1" customWidth="1"/>
    <col min="224" max="16380" width="6.88333333333333" style="1"/>
    <col min="16381" max="16384" width="6.88333333333333" style="10"/>
  </cols>
  <sheetData>
    <row r="1" s="1" customFormat="1" customHeight="1" spans="1:23">
      <c r="A1" s="11" t="s">
        <v>0</v>
      </c>
      <c r="B1" s="11"/>
      <c r="C1" s="11"/>
      <c r="D1" s="12"/>
      <c r="E1" s="13"/>
      <c r="F1" s="14"/>
      <c r="G1" s="11"/>
      <c r="W1" s="9"/>
    </row>
    <row r="2" s="2" customFormat="1" ht="81" customHeight="1" spans="1:53">
      <c r="A2" s="15" t="s">
        <v>1</v>
      </c>
      <c r="B2" s="16" t="s">
        <v>2</v>
      </c>
      <c r="C2" s="16"/>
      <c r="D2" s="17"/>
      <c r="E2" s="18"/>
      <c r="F2" s="19"/>
      <c r="G2" s="20" t="s">
        <v>3</v>
      </c>
      <c r="H2" s="20"/>
      <c r="I2" s="78" t="s">
        <v>4</v>
      </c>
      <c r="J2" s="78"/>
      <c r="K2" s="78" t="s">
        <v>5</v>
      </c>
      <c r="L2" s="78"/>
      <c r="M2" s="78" t="s">
        <v>6</v>
      </c>
      <c r="N2" s="78"/>
      <c r="O2" s="78" t="s">
        <v>7</v>
      </c>
      <c r="P2" s="78"/>
      <c r="Q2" s="78" t="s">
        <v>8</v>
      </c>
      <c r="R2" s="78"/>
      <c r="S2" s="78" t="s">
        <v>9</v>
      </c>
      <c r="T2" s="78"/>
      <c r="U2" s="78" t="s">
        <v>10</v>
      </c>
      <c r="V2" s="78"/>
      <c r="W2" s="78" t="s">
        <v>11</v>
      </c>
      <c r="X2" s="78"/>
      <c r="Y2" s="78" t="s">
        <v>12</v>
      </c>
      <c r="Z2" s="78"/>
      <c r="AA2" s="78" t="s">
        <v>13</v>
      </c>
      <c r="AB2" s="78"/>
      <c r="AC2" s="78" t="s">
        <v>14</v>
      </c>
      <c r="AD2" s="78"/>
      <c r="AE2" s="78" t="s">
        <v>15</v>
      </c>
      <c r="AF2" s="78"/>
      <c r="AG2" s="78" t="s">
        <v>16</v>
      </c>
      <c r="AH2" s="78"/>
      <c r="AI2" s="78" t="s">
        <v>17</v>
      </c>
      <c r="AJ2" s="78"/>
      <c r="AK2" s="78" t="s">
        <v>18</v>
      </c>
      <c r="AL2" s="78"/>
      <c r="AM2" s="78" t="s">
        <v>19</v>
      </c>
      <c r="AN2" s="78"/>
      <c r="AO2" s="78" t="s">
        <v>20</v>
      </c>
      <c r="AP2" s="78"/>
      <c r="AQ2" s="78" t="s">
        <v>21</v>
      </c>
      <c r="AR2" s="78"/>
      <c r="AS2" s="78" t="s">
        <v>22</v>
      </c>
      <c r="AT2" s="78"/>
      <c r="AU2" s="78" t="s">
        <v>23</v>
      </c>
      <c r="AV2" s="78"/>
      <c r="AW2" s="78" t="s">
        <v>24</v>
      </c>
      <c r="AX2" s="78"/>
      <c r="BA2" s="2" t="s">
        <v>25</v>
      </c>
    </row>
    <row r="3" s="3" customFormat="1" ht="29.1" customHeight="1" spans="1:53">
      <c r="A3" s="21" t="s">
        <v>26</v>
      </c>
      <c r="B3" s="22" t="s">
        <v>27</v>
      </c>
      <c r="C3" s="22" t="s">
        <v>28</v>
      </c>
      <c r="D3" s="23" t="s">
        <v>29</v>
      </c>
      <c r="E3" s="24" t="s">
        <v>30</v>
      </c>
      <c r="F3" s="25" t="s">
        <v>31</v>
      </c>
      <c r="G3" s="26" t="s">
        <v>29</v>
      </c>
      <c r="H3" s="26" t="s">
        <v>30</v>
      </c>
      <c r="I3" s="26" t="s">
        <v>29</v>
      </c>
      <c r="J3" s="26" t="s">
        <v>30</v>
      </c>
      <c r="K3" s="79" t="s">
        <v>29</v>
      </c>
      <c r="L3" s="79" t="s">
        <v>30</v>
      </c>
      <c r="M3" s="26" t="s">
        <v>29</v>
      </c>
      <c r="N3" s="26" t="s">
        <v>30</v>
      </c>
      <c r="O3" s="26" t="s">
        <v>29</v>
      </c>
      <c r="P3" s="26" t="s">
        <v>30</v>
      </c>
      <c r="Q3" s="26" t="s">
        <v>29</v>
      </c>
      <c r="R3" s="26" t="s">
        <v>30</v>
      </c>
      <c r="S3" s="84" t="s">
        <v>29</v>
      </c>
      <c r="T3" s="84" t="s">
        <v>30</v>
      </c>
      <c r="U3" s="85" t="s">
        <v>29</v>
      </c>
      <c r="V3" s="86" t="s">
        <v>30</v>
      </c>
      <c r="W3" s="87" t="s">
        <v>29</v>
      </c>
      <c r="X3" s="87" t="s">
        <v>30</v>
      </c>
      <c r="Y3" s="87" t="s">
        <v>29</v>
      </c>
      <c r="Z3" s="87" t="s">
        <v>30</v>
      </c>
      <c r="AA3" s="87" t="s">
        <v>29</v>
      </c>
      <c r="AB3" s="87" t="s">
        <v>30</v>
      </c>
      <c r="AC3" s="87" t="s">
        <v>29</v>
      </c>
      <c r="AD3" s="87" t="s">
        <v>30</v>
      </c>
      <c r="AE3" s="87" t="s">
        <v>29</v>
      </c>
      <c r="AF3" s="87" t="s">
        <v>30</v>
      </c>
      <c r="AG3" s="87" t="s">
        <v>29</v>
      </c>
      <c r="AH3" s="87" t="s">
        <v>30</v>
      </c>
      <c r="AI3" s="87" t="s">
        <v>29</v>
      </c>
      <c r="AJ3" s="87" t="s">
        <v>30</v>
      </c>
      <c r="AK3" s="87" t="s">
        <v>29</v>
      </c>
      <c r="AL3" s="87" t="s">
        <v>30</v>
      </c>
      <c r="AM3" s="87" t="s">
        <v>29</v>
      </c>
      <c r="AN3" s="87" t="s">
        <v>30</v>
      </c>
      <c r="AO3" s="87" t="s">
        <v>29</v>
      </c>
      <c r="AP3" s="87" t="s">
        <v>30</v>
      </c>
      <c r="AQ3" s="87" t="s">
        <v>29</v>
      </c>
      <c r="AR3" s="87" t="s">
        <v>30</v>
      </c>
      <c r="AS3" s="87" t="s">
        <v>29</v>
      </c>
      <c r="AT3" s="87" t="s">
        <v>30</v>
      </c>
      <c r="AU3" s="87" t="s">
        <v>29</v>
      </c>
      <c r="AV3" s="87" t="s">
        <v>30</v>
      </c>
      <c r="AW3" s="87" t="s">
        <v>29</v>
      </c>
      <c r="AX3" s="104" t="s">
        <v>30</v>
      </c>
      <c r="BA3" s="3" t="s">
        <v>29</v>
      </c>
    </row>
    <row r="4" s="1" customFormat="1" customHeight="1" spans="1:53">
      <c r="A4" s="27" t="s">
        <v>32</v>
      </c>
      <c r="B4" s="28" t="s">
        <v>33</v>
      </c>
      <c r="C4" s="29" t="s">
        <v>34</v>
      </c>
      <c r="D4" s="30">
        <f t="shared" ref="D4:I4" si="0">D5+D12+D13</f>
        <v>5828</v>
      </c>
      <c r="E4" s="31">
        <v>5062</v>
      </c>
      <c r="F4" s="32">
        <f>(D4-E4)/E4</f>
        <v>0.151323587514816</v>
      </c>
      <c r="G4" s="30">
        <f t="shared" si="0"/>
        <v>231</v>
      </c>
      <c r="H4" s="29">
        <v>228.8</v>
      </c>
      <c r="I4" s="30">
        <f t="shared" si="0"/>
        <v>234.9</v>
      </c>
      <c r="J4" s="29">
        <v>231.7</v>
      </c>
      <c r="K4" s="80">
        <f t="shared" ref="K4:O4" si="1">K5+K12+K13</f>
        <v>236.6</v>
      </c>
      <c r="L4" s="81">
        <v>233.5</v>
      </c>
      <c r="M4" s="30">
        <f t="shared" si="1"/>
        <v>241.8</v>
      </c>
      <c r="N4" s="29">
        <v>239.5</v>
      </c>
      <c r="O4" s="30">
        <f t="shared" si="1"/>
        <v>542.4</v>
      </c>
      <c r="P4" s="29">
        <v>241.2</v>
      </c>
      <c r="Q4" s="30">
        <f t="shared" ref="Q4:U4" si="2">Q5+Q12+Q13</f>
        <v>244</v>
      </c>
      <c r="R4" s="88">
        <v>240.5</v>
      </c>
      <c r="S4" s="89">
        <f t="shared" si="2"/>
        <v>265.1</v>
      </c>
      <c r="T4" s="34">
        <v>236.6</v>
      </c>
      <c r="U4" s="90">
        <f t="shared" si="2"/>
        <v>269.1</v>
      </c>
      <c r="V4" s="34">
        <v>244.6</v>
      </c>
      <c r="W4" s="91">
        <f t="shared" ref="W4:AA4" si="3">W5+W12+W13</f>
        <v>275.3</v>
      </c>
      <c r="X4" s="92">
        <v>214.2</v>
      </c>
      <c r="Y4" s="100">
        <f t="shared" si="3"/>
        <v>241.5</v>
      </c>
      <c r="Z4" s="101">
        <v>240.2</v>
      </c>
      <c r="AA4" s="100">
        <f t="shared" si="3"/>
        <v>244.5</v>
      </c>
      <c r="AB4" s="102">
        <f>AB12+AB13</f>
        <v>242.4</v>
      </c>
      <c r="AC4" s="100">
        <f t="shared" ref="AC4:AG4" si="4">AC5+AC12+AC13</f>
        <v>226.3</v>
      </c>
      <c r="AD4" s="101">
        <v>222.3</v>
      </c>
      <c r="AE4" s="100">
        <f t="shared" si="4"/>
        <v>253.5</v>
      </c>
      <c r="AF4" s="101">
        <v>251.2</v>
      </c>
      <c r="AG4" s="100">
        <f t="shared" si="4"/>
        <v>380.5</v>
      </c>
      <c r="AH4" s="101">
        <v>237.2</v>
      </c>
      <c r="AI4" s="100">
        <f t="shared" ref="AI4:AM4" si="5">AI5+AI12+AI13</f>
        <v>217.1</v>
      </c>
      <c r="AJ4" s="101">
        <v>216.2</v>
      </c>
      <c r="AK4" s="100">
        <f t="shared" si="5"/>
        <v>225.3</v>
      </c>
      <c r="AL4" s="101">
        <v>223.1</v>
      </c>
      <c r="AM4" s="100">
        <f t="shared" si="5"/>
        <v>223.5</v>
      </c>
      <c r="AN4" s="101">
        <v>219.2</v>
      </c>
      <c r="AO4" s="100">
        <f t="shared" ref="AO4:AS4" si="6">AO5+AO12+AO13</f>
        <v>224.3</v>
      </c>
      <c r="AP4" s="101">
        <v>220.2</v>
      </c>
      <c r="AQ4" s="100">
        <f t="shared" si="6"/>
        <v>384</v>
      </c>
      <c r="AR4" s="101">
        <v>221.8</v>
      </c>
      <c r="AS4" s="100">
        <f t="shared" si="6"/>
        <v>234.8</v>
      </c>
      <c r="AT4" s="101">
        <v>233.6</v>
      </c>
      <c r="AU4" s="100">
        <f>AU5+AU12+AU13</f>
        <v>217.3</v>
      </c>
      <c r="AV4" s="101">
        <v>213.1</v>
      </c>
      <c r="AW4" s="100">
        <f>AW5+AW12+AW13</f>
        <v>215.2</v>
      </c>
      <c r="AX4" s="105">
        <v>210.9</v>
      </c>
      <c r="BA4" s="1">
        <f>G4+I4+K4+M4+O4+Q4+S4+U4+W4+Y4+AA4+AC4+AE4+AG4+AI4+AK4+AM4+AO4+AQ4+AS4+AU4+AW4</f>
        <v>5828</v>
      </c>
    </row>
    <row r="5" s="1" customFormat="1" customHeight="1" spans="1:53">
      <c r="A5" s="27" t="s">
        <v>35</v>
      </c>
      <c r="B5" s="28" t="s">
        <v>33</v>
      </c>
      <c r="C5" s="29" t="s">
        <v>36</v>
      </c>
      <c r="D5" s="30">
        <f t="shared" ref="D5:I5" si="7">D6+D7</f>
        <v>707</v>
      </c>
      <c r="E5" s="31">
        <v>0</v>
      </c>
      <c r="F5" s="31">
        <v>0</v>
      </c>
      <c r="G5" s="30">
        <f t="shared" si="7"/>
        <v>0</v>
      </c>
      <c r="H5" s="30">
        <f t="shared" si="7"/>
        <v>0</v>
      </c>
      <c r="I5" s="30">
        <f t="shared" si="7"/>
        <v>0</v>
      </c>
      <c r="J5" s="30">
        <f t="shared" ref="J5:AX5" si="8">J6+J7</f>
        <v>0</v>
      </c>
      <c r="K5" s="30">
        <f t="shared" si="8"/>
        <v>0</v>
      </c>
      <c r="L5" s="30">
        <f t="shared" si="8"/>
        <v>0</v>
      </c>
      <c r="M5" s="30">
        <f t="shared" si="8"/>
        <v>0</v>
      </c>
      <c r="N5" s="30">
        <f t="shared" si="8"/>
        <v>0</v>
      </c>
      <c r="O5" s="30">
        <f t="shared" si="8"/>
        <v>300</v>
      </c>
      <c r="P5" s="30">
        <f t="shared" si="8"/>
        <v>0</v>
      </c>
      <c r="Q5" s="30">
        <f t="shared" si="8"/>
        <v>0</v>
      </c>
      <c r="R5" s="30">
        <f t="shared" si="8"/>
        <v>0</v>
      </c>
      <c r="S5" s="30">
        <f t="shared" si="8"/>
        <v>25</v>
      </c>
      <c r="T5" s="30">
        <f t="shared" si="8"/>
        <v>0</v>
      </c>
      <c r="U5" s="30">
        <f t="shared" si="8"/>
        <v>22</v>
      </c>
      <c r="V5" s="30">
        <f t="shared" si="8"/>
        <v>0</v>
      </c>
      <c r="W5" s="30">
        <f t="shared" si="8"/>
        <v>60</v>
      </c>
      <c r="X5" s="30">
        <f t="shared" si="8"/>
        <v>0</v>
      </c>
      <c r="Y5" s="30">
        <f t="shared" si="8"/>
        <v>0</v>
      </c>
      <c r="Z5" s="30">
        <f t="shared" si="8"/>
        <v>0</v>
      </c>
      <c r="AA5" s="30">
        <f t="shared" si="8"/>
        <v>0</v>
      </c>
      <c r="AB5" s="30">
        <f t="shared" si="8"/>
        <v>0</v>
      </c>
      <c r="AC5" s="30">
        <f t="shared" si="8"/>
        <v>0</v>
      </c>
      <c r="AD5" s="30">
        <f t="shared" si="8"/>
        <v>0</v>
      </c>
      <c r="AE5" s="30">
        <f t="shared" si="8"/>
        <v>0</v>
      </c>
      <c r="AF5" s="30">
        <f t="shared" si="8"/>
        <v>0</v>
      </c>
      <c r="AG5" s="30">
        <f t="shared" si="8"/>
        <v>140</v>
      </c>
      <c r="AH5" s="30">
        <f t="shared" si="8"/>
        <v>0</v>
      </c>
      <c r="AI5" s="30">
        <f t="shared" si="8"/>
        <v>0</v>
      </c>
      <c r="AJ5" s="30">
        <f t="shared" si="8"/>
        <v>0</v>
      </c>
      <c r="AK5" s="30">
        <f t="shared" si="8"/>
        <v>0</v>
      </c>
      <c r="AL5" s="30">
        <f t="shared" si="8"/>
        <v>0</v>
      </c>
      <c r="AM5" s="30">
        <f t="shared" si="8"/>
        <v>0</v>
      </c>
      <c r="AN5" s="30">
        <f t="shared" si="8"/>
        <v>0</v>
      </c>
      <c r="AO5" s="30">
        <f t="shared" si="8"/>
        <v>0</v>
      </c>
      <c r="AP5" s="30">
        <f t="shared" si="8"/>
        <v>0</v>
      </c>
      <c r="AQ5" s="30">
        <f t="shared" si="8"/>
        <v>160</v>
      </c>
      <c r="AR5" s="30">
        <f t="shared" si="8"/>
        <v>0</v>
      </c>
      <c r="AS5" s="30">
        <f t="shared" si="8"/>
        <v>0</v>
      </c>
      <c r="AT5" s="30">
        <f t="shared" si="8"/>
        <v>0</v>
      </c>
      <c r="AU5" s="30">
        <f t="shared" si="8"/>
        <v>0</v>
      </c>
      <c r="AV5" s="30">
        <f t="shared" si="8"/>
        <v>0</v>
      </c>
      <c r="AW5" s="30">
        <f t="shared" si="8"/>
        <v>0</v>
      </c>
      <c r="AX5" s="106">
        <f t="shared" si="8"/>
        <v>0</v>
      </c>
      <c r="BA5" s="1">
        <f t="shared" ref="BA5:BA13" si="9">G5+I5+K5+M5+O5+Q5+S5+U5+W5+Y5+AA5+AC5+AE5+AG5+AI5+AK5+AM5+AO5+AQ5+AS5+AU5+AW5</f>
        <v>707</v>
      </c>
    </row>
    <row r="6" s="1" customFormat="1" customHeight="1" spans="1:53">
      <c r="A6" s="27" t="s">
        <v>37</v>
      </c>
      <c r="B6" s="28" t="s">
        <v>33</v>
      </c>
      <c r="C6" s="29" t="s">
        <v>38</v>
      </c>
      <c r="D6" s="30">
        <v>707</v>
      </c>
      <c r="E6" s="31">
        <v>0</v>
      </c>
      <c r="F6" s="31">
        <v>0</v>
      </c>
      <c r="G6" s="29"/>
      <c r="H6" s="29"/>
      <c r="I6" s="29"/>
      <c r="J6" s="29"/>
      <c r="K6" s="81"/>
      <c r="L6" s="81"/>
      <c r="M6" s="29"/>
      <c r="N6" s="29"/>
      <c r="O6" s="29">
        <v>300</v>
      </c>
      <c r="P6" s="29"/>
      <c r="Q6" s="29"/>
      <c r="R6" s="88"/>
      <c r="S6" s="34">
        <v>25</v>
      </c>
      <c r="T6" s="34"/>
      <c r="U6" s="93">
        <v>22</v>
      </c>
      <c r="V6" s="34"/>
      <c r="W6" s="92">
        <v>60</v>
      </c>
      <c r="X6" s="92"/>
      <c r="Y6" s="101"/>
      <c r="Z6" s="101"/>
      <c r="AA6" s="101"/>
      <c r="AB6" s="102"/>
      <c r="AC6" s="101"/>
      <c r="AD6" s="101"/>
      <c r="AE6" s="101"/>
      <c r="AF6" s="101"/>
      <c r="AG6" s="101">
        <v>140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>
        <v>160</v>
      </c>
      <c r="AR6" s="101"/>
      <c r="AS6" s="101"/>
      <c r="AT6" s="101"/>
      <c r="AU6" s="101"/>
      <c r="AV6" s="101"/>
      <c r="AW6" s="101"/>
      <c r="AX6" s="105"/>
      <c r="BA6" s="1">
        <f t="shared" si="9"/>
        <v>707</v>
      </c>
    </row>
    <row r="7" s="1" customFormat="1" customHeight="1" spans="1:53">
      <c r="A7" s="27" t="s">
        <v>39</v>
      </c>
      <c r="B7" s="28" t="s">
        <v>33</v>
      </c>
      <c r="C7" s="29" t="s">
        <v>40</v>
      </c>
      <c r="D7" s="30"/>
      <c r="E7" s="31"/>
      <c r="F7" s="31">
        <v>0</v>
      </c>
      <c r="G7" s="29"/>
      <c r="H7" s="29"/>
      <c r="I7" s="29"/>
      <c r="J7" s="29"/>
      <c r="K7" s="81"/>
      <c r="L7" s="81"/>
      <c r="M7" s="29"/>
      <c r="N7" s="29"/>
      <c r="O7" s="29"/>
      <c r="P7" s="29"/>
      <c r="Q7" s="29"/>
      <c r="R7" s="88"/>
      <c r="S7" s="34"/>
      <c r="T7" s="34"/>
      <c r="U7" s="93"/>
      <c r="V7" s="34"/>
      <c r="W7" s="92"/>
      <c r="X7" s="92"/>
      <c r="Y7" s="101"/>
      <c r="Z7" s="101"/>
      <c r="AA7" s="101"/>
      <c r="AB7" s="102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5"/>
      <c r="BA7" s="1">
        <f t="shared" si="9"/>
        <v>0</v>
      </c>
    </row>
    <row r="8" s="1" customFormat="1" customHeight="1" spans="1:53">
      <c r="A8" s="27" t="s">
        <v>41</v>
      </c>
      <c r="B8" s="28" t="s">
        <v>33</v>
      </c>
      <c r="C8" s="29" t="s">
        <v>42</v>
      </c>
      <c r="D8" s="30"/>
      <c r="E8" s="31"/>
      <c r="F8" s="31">
        <v>0</v>
      </c>
      <c r="G8" s="29"/>
      <c r="H8" s="29"/>
      <c r="I8" s="29"/>
      <c r="J8" s="29"/>
      <c r="K8" s="81"/>
      <c r="L8" s="81"/>
      <c r="M8" s="29"/>
      <c r="N8" s="29"/>
      <c r="O8" s="29"/>
      <c r="P8" s="29"/>
      <c r="Q8" s="29"/>
      <c r="R8" s="88"/>
      <c r="S8" s="34"/>
      <c r="T8" s="34"/>
      <c r="U8" s="93"/>
      <c r="V8" s="34"/>
      <c r="W8" s="92"/>
      <c r="X8" s="92"/>
      <c r="Y8" s="101"/>
      <c r="Z8" s="101"/>
      <c r="AA8" s="101"/>
      <c r="AB8" s="102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5"/>
      <c r="BA8" s="1">
        <f t="shared" si="9"/>
        <v>0</v>
      </c>
    </row>
    <row r="9" s="1" customFormat="1" customHeight="1" spans="1:53">
      <c r="A9" s="27" t="s">
        <v>43</v>
      </c>
      <c r="B9" s="28" t="s">
        <v>33</v>
      </c>
      <c r="C9" s="29" t="s">
        <v>44</v>
      </c>
      <c r="D9" s="30"/>
      <c r="E9" s="31"/>
      <c r="F9" s="31">
        <v>0</v>
      </c>
      <c r="G9" s="29"/>
      <c r="H9" s="29"/>
      <c r="I9" s="29"/>
      <c r="J9" s="29"/>
      <c r="K9" s="81"/>
      <c r="L9" s="81"/>
      <c r="M9" s="29"/>
      <c r="N9" s="29"/>
      <c r="O9" s="29"/>
      <c r="P9" s="29"/>
      <c r="Q9" s="29"/>
      <c r="R9" s="88"/>
      <c r="S9" s="34"/>
      <c r="T9" s="34"/>
      <c r="U9" s="93"/>
      <c r="V9" s="34"/>
      <c r="W9" s="92"/>
      <c r="X9" s="92"/>
      <c r="Y9" s="101"/>
      <c r="Z9" s="101"/>
      <c r="AA9" s="101"/>
      <c r="AB9" s="102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5"/>
      <c r="BA9" s="1">
        <f t="shared" si="9"/>
        <v>0</v>
      </c>
    </row>
    <row r="10" s="1" customFormat="1" customHeight="1" spans="1:53">
      <c r="A10" s="27" t="s">
        <v>45</v>
      </c>
      <c r="B10" s="28" t="s">
        <v>33</v>
      </c>
      <c r="C10" s="29" t="s">
        <v>46</v>
      </c>
      <c r="D10" s="30"/>
      <c r="E10" s="31"/>
      <c r="F10" s="31">
        <v>0</v>
      </c>
      <c r="G10" s="29"/>
      <c r="H10" s="29"/>
      <c r="I10" s="29"/>
      <c r="J10" s="29"/>
      <c r="K10" s="81"/>
      <c r="L10" s="81"/>
      <c r="M10" s="29"/>
      <c r="N10" s="29"/>
      <c r="O10" s="29"/>
      <c r="P10" s="29"/>
      <c r="Q10" s="29"/>
      <c r="R10" s="88"/>
      <c r="S10" s="34"/>
      <c r="T10" s="34"/>
      <c r="U10" s="93"/>
      <c r="V10" s="34"/>
      <c r="W10" s="92"/>
      <c r="X10" s="92"/>
      <c r="Y10" s="101"/>
      <c r="Z10" s="101"/>
      <c r="AA10" s="101"/>
      <c r="AB10" s="102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5"/>
      <c r="BA10" s="1">
        <f t="shared" si="9"/>
        <v>0</v>
      </c>
    </row>
    <row r="11" s="1" customFormat="1" customHeight="1" spans="1:53">
      <c r="A11" s="27" t="s">
        <v>47</v>
      </c>
      <c r="B11" s="28" t="s">
        <v>33</v>
      </c>
      <c r="C11" s="29" t="s">
        <v>48</v>
      </c>
      <c r="D11" s="30"/>
      <c r="E11" s="31"/>
      <c r="F11" s="31">
        <v>0</v>
      </c>
      <c r="G11" s="29"/>
      <c r="H11" s="29"/>
      <c r="I11" s="29"/>
      <c r="J11" s="29"/>
      <c r="K11" s="81"/>
      <c r="L11" s="81"/>
      <c r="M11" s="29"/>
      <c r="N11" s="29"/>
      <c r="O11" s="29"/>
      <c r="P11" s="29"/>
      <c r="Q11" s="29"/>
      <c r="R11" s="88"/>
      <c r="S11" s="34"/>
      <c r="T11" s="34"/>
      <c r="U11" s="93"/>
      <c r="V11" s="34"/>
      <c r="W11" s="92"/>
      <c r="X11" s="92"/>
      <c r="Y11" s="101"/>
      <c r="Z11" s="101"/>
      <c r="AA11" s="101"/>
      <c r="AB11" s="102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5"/>
      <c r="BA11" s="1">
        <f t="shared" si="9"/>
        <v>0</v>
      </c>
    </row>
    <row r="12" s="1" customFormat="1" customHeight="1" spans="1:53">
      <c r="A12" s="27" t="s">
        <v>49</v>
      </c>
      <c r="B12" s="28" t="s">
        <v>33</v>
      </c>
      <c r="C12" s="29" t="s">
        <v>50</v>
      </c>
      <c r="D12" s="30">
        <v>111</v>
      </c>
      <c r="E12" s="31">
        <v>106</v>
      </c>
      <c r="F12" s="32">
        <f>(D12-E12)/E12</f>
        <v>0.0471698113207547</v>
      </c>
      <c r="G12" s="33">
        <v>5</v>
      </c>
      <c r="H12" s="33">
        <v>4.8</v>
      </c>
      <c r="I12" s="33">
        <v>4.9</v>
      </c>
      <c r="J12" s="33">
        <v>4.7</v>
      </c>
      <c r="K12" s="82">
        <v>5.6</v>
      </c>
      <c r="L12" s="82">
        <v>5.5</v>
      </c>
      <c r="M12" s="33">
        <v>5.8</v>
      </c>
      <c r="N12" s="33">
        <v>5.5</v>
      </c>
      <c r="O12" s="33">
        <v>5.4</v>
      </c>
      <c r="P12" s="33">
        <v>5.2</v>
      </c>
      <c r="Q12" s="33">
        <v>6</v>
      </c>
      <c r="R12" s="94">
        <v>5.5</v>
      </c>
      <c r="S12" s="95">
        <v>6.1</v>
      </c>
      <c r="T12" s="95">
        <v>5.6</v>
      </c>
      <c r="U12" s="96">
        <v>6.1</v>
      </c>
      <c r="V12" s="34">
        <v>5.6</v>
      </c>
      <c r="W12" s="92">
        <v>4.3</v>
      </c>
      <c r="X12" s="92">
        <v>4.2</v>
      </c>
      <c r="Y12" s="101">
        <v>4.5</v>
      </c>
      <c r="Z12" s="101">
        <v>4.2</v>
      </c>
      <c r="AA12" s="101">
        <v>5.5</v>
      </c>
      <c r="AB12" s="103">
        <v>5.4</v>
      </c>
      <c r="AC12" s="101">
        <v>4.3</v>
      </c>
      <c r="AD12" s="101">
        <v>4.3</v>
      </c>
      <c r="AE12" s="101">
        <v>5.5</v>
      </c>
      <c r="AF12" s="101">
        <v>5.2</v>
      </c>
      <c r="AG12" s="101">
        <v>4.5</v>
      </c>
      <c r="AH12" s="101">
        <v>4.2</v>
      </c>
      <c r="AI12" s="101">
        <v>4.1</v>
      </c>
      <c r="AJ12" s="101">
        <v>4.2</v>
      </c>
      <c r="AK12" s="101">
        <v>5.3</v>
      </c>
      <c r="AL12" s="101">
        <v>5.1</v>
      </c>
      <c r="AM12" s="101">
        <v>5.5</v>
      </c>
      <c r="AN12" s="101">
        <v>5.2</v>
      </c>
      <c r="AO12" s="101">
        <v>4.3</v>
      </c>
      <c r="AP12" s="101">
        <v>4.2</v>
      </c>
      <c r="AQ12" s="101">
        <v>5</v>
      </c>
      <c r="AR12" s="101">
        <v>4.8</v>
      </c>
      <c r="AS12" s="101">
        <v>4.8</v>
      </c>
      <c r="AT12" s="101">
        <v>4.6</v>
      </c>
      <c r="AU12" s="101">
        <v>4.3</v>
      </c>
      <c r="AV12" s="101">
        <v>4.1</v>
      </c>
      <c r="AW12" s="101">
        <v>4.2</v>
      </c>
      <c r="AX12" s="105">
        <v>3.9</v>
      </c>
      <c r="BA12" s="1">
        <f t="shared" si="9"/>
        <v>111</v>
      </c>
    </row>
    <row r="13" s="1" customFormat="1" customHeight="1" spans="1:53">
      <c r="A13" s="27" t="s">
        <v>51</v>
      </c>
      <c r="B13" s="28" t="s">
        <v>33</v>
      </c>
      <c r="C13" s="29" t="s">
        <v>52</v>
      </c>
      <c r="D13" s="30">
        <v>5010</v>
      </c>
      <c r="E13" s="31">
        <v>4956</v>
      </c>
      <c r="F13" s="32">
        <f>(D13-E13)/E13</f>
        <v>0.0108958837772397</v>
      </c>
      <c r="G13" s="34">
        <v>226</v>
      </c>
      <c r="H13" s="34">
        <v>224</v>
      </c>
      <c r="I13" s="34">
        <v>230</v>
      </c>
      <c r="J13" s="34">
        <v>227</v>
      </c>
      <c r="K13" s="83">
        <v>231</v>
      </c>
      <c r="L13" s="83">
        <v>228</v>
      </c>
      <c r="M13" s="34">
        <v>236</v>
      </c>
      <c r="N13" s="34">
        <v>234</v>
      </c>
      <c r="O13" s="34">
        <v>237</v>
      </c>
      <c r="P13" s="34">
        <v>236</v>
      </c>
      <c r="Q13" s="34">
        <v>238</v>
      </c>
      <c r="R13" s="34">
        <v>235</v>
      </c>
      <c r="S13" s="34">
        <v>234</v>
      </c>
      <c r="T13" s="34">
        <v>231</v>
      </c>
      <c r="U13" s="93">
        <v>241</v>
      </c>
      <c r="V13" s="34">
        <v>239</v>
      </c>
      <c r="W13" s="92">
        <v>211</v>
      </c>
      <c r="X13" s="92">
        <v>210</v>
      </c>
      <c r="Y13" s="101">
        <v>237</v>
      </c>
      <c r="Z13" s="101">
        <v>236</v>
      </c>
      <c r="AA13" s="101">
        <v>239</v>
      </c>
      <c r="AB13" s="103">
        <v>237</v>
      </c>
      <c r="AC13" s="101">
        <v>222</v>
      </c>
      <c r="AD13" s="101">
        <v>218</v>
      </c>
      <c r="AE13" s="101">
        <v>248</v>
      </c>
      <c r="AF13" s="101">
        <v>246</v>
      </c>
      <c r="AG13" s="101">
        <v>236</v>
      </c>
      <c r="AH13" s="101">
        <v>233</v>
      </c>
      <c r="AI13" s="101">
        <v>213</v>
      </c>
      <c r="AJ13" s="101">
        <v>212</v>
      </c>
      <c r="AK13" s="101">
        <v>220</v>
      </c>
      <c r="AL13" s="101">
        <v>218</v>
      </c>
      <c r="AM13" s="101">
        <v>218</v>
      </c>
      <c r="AN13" s="101">
        <v>214</v>
      </c>
      <c r="AO13" s="101">
        <v>220</v>
      </c>
      <c r="AP13" s="101">
        <v>216</v>
      </c>
      <c r="AQ13" s="101">
        <v>219</v>
      </c>
      <c r="AR13" s="101">
        <v>217</v>
      </c>
      <c r="AS13" s="101">
        <v>230</v>
      </c>
      <c r="AT13" s="101">
        <v>229</v>
      </c>
      <c r="AU13" s="101">
        <v>213</v>
      </c>
      <c r="AV13" s="101">
        <v>209</v>
      </c>
      <c r="AW13" s="101">
        <v>211</v>
      </c>
      <c r="AX13" s="105">
        <v>207</v>
      </c>
      <c r="BA13" s="1">
        <f t="shared" si="9"/>
        <v>5010</v>
      </c>
    </row>
    <row r="14" s="1" customFormat="1" customHeight="1" spans="1:50">
      <c r="A14" s="35" t="s">
        <v>53</v>
      </c>
      <c r="B14" s="35"/>
      <c r="C14" s="35"/>
      <c r="D14" s="36"/>
      <c r="E14" s="37"/>
      <c r="F14" s="38"/>
      <c r="G14" s="3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97"/>
      <c r="X14" s="2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="1" customFormat="1" customHeight="1" spans="1:50">
      <c r="A15" s="35" t="s">
        <v>54</v>
      </c>
      <c r="B15" s="35"/>
      <c r="C15" s="35"/>
      <c r="D15" s="36"/>
      <c r="E15" s="37"/>
      <c r="F15" s="3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97"/>
      <c r="X15" s="2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="1" customFormat="1" customHeight="1" spans="1:50">
      <c r="A16" s="39" t="s">
        <v>55</v>
      </c>
      <c r="B16" s="39" t="s">
        <v>56</v>
      </c>
      <c r="C16" s="39"/>
      <c r="D16" s="40">
        <f t="shared" ref="D16:BB16" si="10">D4-D5-D12-D13</f>
        <v>0</v>
      </c>
      <c r="E16" s="41">
        <f t="shared" si="10"/>
        <v>0</v>
      </c>
      <c r="F16" s="42"/>
      <c r="G16" s="41">
        <f>G4-G5-G12-G13</f>
        <v>0</v>
      </c>
      <c r="H16" s="41">
        <f t="shared" si="10"/>
        <v>0</v>
      </c>
      <c r="I16" s="41">
        <f t="shared" si="10"/>
        <v>0</v>
      </c>
      <c r="J16" s="41">
        <f t="shared" si="10"/>
        <v>0</v>
      </c>
      <c r="K16" s="41">
        <f t="shared" si="10"/>
        <v>0</v>
      </c>
      <c r="L16" s="41">
        <f t="shared" si="10"/>
        <v>0</v>
      </c>
      <c r="M16" s="41">
        <f t="shared" si="10"/>
        <v>0</v>
      </c>
      <c r="N16" s="41">
        <f t="shared" si="10"/>
        <v>0</v>
      </c>
      <c r="O16" s="41">
        <f t="shared" si="10"/>
        <v>0</v>
      </c>
      <c r="P16" s="41">
        <f t="shared" si="10"/>
        <v>0</v>
      </c>
      <c r="Q16" s="41">
        <f t="shared" si="10"/>
        <v>0</v>
      </c>
      <c r="R16" s="41">
        <f t="shared" si="10"/>
        <v>0</v>
      </c>
      <c r="S16" s="41">
        <f t="shared" si="10"/>
        <v>0</v>
      </c>
      <c r="T16" s="41">
        <f t="shared" si="10"/>
        <v>0</v>
      </c>
      <c r="U16" s="41">
        <f t="shared" si="10"/>
        <v>0</v>
      </c>
      <c r="V16" s="41">
        <f t="shared" si="10"/>
        <v>0</v>
      </c>
      <c r="W16" s="98">
        <f t="shared" si="10"/>
        <v>0</v>
      </c>
      <c r="X16" s="98">
        <f t="shared" si="10"/>
        <v>0</v>
      </c>
      <c r="Y16" s="7">
        <f t="shared" si="10"/>
        <v>0</v>
      </c>
      <c r="Z16" s="7">
        <f t="shared" si="10"/>
        <v>0</v>
      </c>
      <c r="AA16" s="7">
        <f t="shared" si="10"/>
        <v>0</v>
      </c>
      <c r="AB16" s="7">
        <f t="shared" si="10"/>
        <v>0</v>
      </c>
      <c r="AC16" s="7">
        <f t="shared" si="10"/>
        <v>0</v>
      </c>
      <c r="AD16" s="7">
        <f t="shared" si="10"/>
        <v>0</v>
      </c>
      <c r="AE16" s="7">
        <f t="shared" si="10"/>
        <v>0</v>
      </c>
      <c r="AF16" s="7">
        <f t="shared" si="10"/>
        <v>0</v>
      </c>
      <c r="AG16" s="7">
        <f t="shared" si="10"/>
        <v>0</v>
      </c>
      <c r="AH16" s="7">
        <f t="shared" si="10"/>
        <v>0</v>
      </c>
      <c r="AI16" s="7">
        <f t="shared" si="10"/>
        <v>0</v>
      </c>
      <c r="AJ16" s="7">
        <f t="shared" si="10"/>
        <v>0</v>
      </c>
      <c r="AK16" s="7">
        <f t="shared" si="10"/>
        <v>0</v>
      </c>
      <c r="AL16" s="7">
        <f t="shared" si="10"/>
        <v>0</v>
      </c>
      <c r="AM16" s="7">
        <f t="shared" si="10"/>
        <v>0</v>
      </c>
      <c r="AN16" s="7">
        <f t="shared" si="10"/>
        <v>0</v>
      </c>
      <c r="AO16" s="7">
        <f t="shared" si="10"/>
        <v>0</v>
      </c>
      <c r="AP16" s="7">
        <f t="shared" si="10"/>
        <v>0</v>
      </c>
      <c r="AQ16" s="7">
        <f t="shared" si="10"/>
        <v>0</v>
      </c>
      <c r="AR16" s="7">
        <f t="shared" si="10"/>
        <v>0</v>
      </c>
      <c r="AS16" s="7">
        <f t="shared" si="10"/>
        <v>0</v>
      </c>
      <c r="AT16" s="7">
        <f t="shared" si="10"/>
        <v>0</v>
      </c>
      <c r="AU16" s="7">
        <f t="shared" si="10"/>
        <v>0</v>
      </c>
      <c r="AV16" s="7">
        <f t="shared" si="10"/>
        <v>0</v>
      </c>
      <c r="AW16" s="7">
        <f t="shared" si="10"/>
        <v>0</v>
      </c>
      <c r="AX16" s="7">
        <f t="shared" si="10"/>
        <v>0</v>
      </c>
    </row>
    <row r="17" s="1" customFormat="1" customHeight="1" spans="1:50">
      <c r="A17" s="39"/>
      <c r="B17" s="39" t="s">
        <v>56</v>
      </c>
      <c r="C17" s="39"/>
      <c r="D17" s="40">
        <f t="shared" ref="D17:BB17" si="11">D5-D6-D7</f>
        <v>0</v>
      </c>
      <c r="E17" s="41">
        <f t="shared" si="11"/>
        <v>0</v>
      </c>
      <c r="F17" s="42"/>
      <c r="G17" s="41">
        <f>G5-G6-G7</f>
        <v>0</v>
      </c>
      <c r="H17" s="41">
        <f t="shared" si="11"/>
        <v>0</v>
      </c>
      <c r="I17" s="41">
        <f t="shared" si="11"/>
        <v>0</v>
      </c>
      <c r="J17" s="41">
        <f t="shared" si="11"/>
        <v>0</v>
      </c>
      <c r="K17" s="41">
        <f t="shared" si="11"/>
        <v>0</v>
      </c>
      <c r="L17" s="41">
        <f t="shared" si="11"/>
        <v>0</v>
      </c>
      <c r="M17" s="41">
        <f t="shared" si="11"/>
        <v>0</v>
      </c>
      <c r="N17" s="41">
        <f t="shared" si="11"/>
        <v>0</v>
      </c>
      <c r="O17" s="41">
        <f t="shared" si="11"/>
        <v>0</v>
      </c>
      <c r="P17" s="41">
        <f t="shared" si="11"/>
        <v>0</v>
      </c>
      <c r="Q17" s="41">
        <f t="shared" si="11"/>
        <v>0</v>
      </c>
      <c r="R17" s="41">
        <f t="shared" si="11"/>
        <v>0</v>
      </c>
      <c r="S17" s="41">
        <f t="shared" si="11"/>
        <v>0</v>
      </c>
      <c r="T17" s="41">
        <f t="shared" si="11"/>
        <v>0</v>
      </c>
      <c r="U17" s="41">
        <f t="shared" si="11"/>
        <v>0</v>
      </c>
      <c r="V17" s="41">
        <f t="shared" si="11"/>
        <v>0</v>
      </c>
      <c r="W17" s="98">
        <f t="shared" si="11"/>
        <v>0</v>
      </c>
      <c r="X17" s="98">
        <f t="shared" si="11"/>
        <v>0</v>
      </c>
      <c r="Y17" s="7">
        <f t="shared" si="11"/>
        <v>0</v>
      </c>
      <c r="Z17" s="7">
        <f t="shared" si="11"/>
        <v>0</v>
      </c>
      <c r="AA17" s="7">
        <f t="shared" si="11"/>
        <v>0</v>
      </c>
      <c r="AB17" s="7">
        <f t="shared" si="11"/>
        <v>0</v>
      </c>
      <c r="AC17" s="7">
        <f t="shared" si="11"/>
        <v>0</v>
      </c>
      <c r="AD17" s="7">
        <f t="shared" si="11"/>
        <v>0</v>
      </c>
      <c r="AE17" s="7">
        <f t="shared" si="11"/>
        <v>0</v>
      </c>
      <c r="AF17" s="7">
        <f t="shared" si="11"/>
        <v>0</v>
      </c>
      <c r="AG17" s="7">
        <f t="shared" si="11"/>
        <v>0</v>
      </c>
      <c r="AH17" s="7">
        <f t="shared" si="11"/>
        <v>0</v>
      </c>
      <c r="AI17" s="7">
        <f t="shared" si="11"/>
        <v>0</v>
      </c>
      <c r="AJ17" s="7">
        <f t="shared" si="11"/>
        <v>0</v>
      </c>
      <c r="AK17" s="7">
        <f t="shared" si="11"/>
        <v>0</v>
      </c>
      <c r="AL17" s="7">
        <f t="shared" si="11"/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>
        <f t="shared" si="11"/>
        <v>0</v>
      </c>
      <c r="AV17" s="7">
        <f t="shared" si="11"/>
        <v>0</v>
      </c>
      <c r="AW17" s="7">
        <f t="shared" si="11"/>
        <v>0</v>
      </c>
      <c r="AX17" s="7">
        <f t="shared" si="11"/>
        <v>0</v>
      </c>
    </row>
    <row r="18" s="1" customFormat="1" customHeight="1" spans="1:50">
      <c r="A18" s="39"/>
      <c r="B18" s="39" t="s">
        <v>57</v>
      </c>
      <c r="C18" s="39"/>
      <c r="D18" s="40">
        <f t="shared" ref="D18:BB18" si="12">D7-D8-D9-D10-D11</f>
        <v>0</v>
      </c>
      <c r="E18" s="41">
        <f t="shared" si="12"/>
        <v>0</v>
      </c>
      <c r="F18" s="42"/>
      <c r="G18" s="41">
        <f>G7-G8-G9-G10-G11</f>
        <v>0</v>
      </c>
      <c r="H18" s="41">
        <f t="shared" si="12"/>
        <v>0</v>
      </c>
      <c r="I18" s="41">
        <f t="shared" si="12"/>
        <v>0</v>
      </c>
      <c r="J18" s="41">
        <f t="shared" si="12"/>
        <v>0</v>
      </c>
      <c r="K18" s="41">
        <f t="shared" si="12"/>
        <v>0</v>
      </c>
      <c r="L18" s="41">
        <f t="shared" si="12"/>
        <v>0</v>
      </c>
      <c r="M18" s="41">
        <f t="shared" si="12"/>
        <v>0</v>
      </c>
      <c r="N18" s="41">
        <f t="shared" si="12"/>
        <v>0</v>
      </c>
      <c r="O18" s="41">
        <f t="shared" si="12"/>
        <v>0</v>
      </c>
      <c r="P18" s="41">
        <f t="shared" si="12"/>
        <v>0</v>
      </c>
      <c r="Q18" s="41">
        <f t="shared" si="12"/>
        <v>0</v>
      </c>
      <c r="R18" s="41">
        <f t="shared" si="12"/>
        <v>0</v>
      </c>
      <c r="S18" s="41">
        <f t="shared" si="12"/>
        <v>0</v>
      </c>
      <c r="T18" s="41">
        <f t="shared" si="12"/>
        <v>0</v>
      </c>
      <c r="U18" s="41">
        <f t="shared" si="12"/>
        <v>0</v>
      </c>
      <c r="V18" s="41">
        <f t="shared" si="12"/>
        <v>0</v>
      </c>
      <c r="W18" s="98">
        <f t="shared" si="12"/>
        <v>0</v>
      </c>
      <c r="X18" s="98">
        <f t="shared" si="12"/>
        <v>0</v>
      </c>
      <c r="Y18" s="7">
        <f t="shared" si="12"/>
        <v>0</v>
      </c>
      <c r="Z18" s="7">
        <f t="shared" si="12"/>
        <v>0</v>
      </c>
      <c r="AA18" s="7">
        <f t="shared" si="12"/>
        <v>0</v>
      </c>
      <c r="AB18" s="7">
        <f t="shared" si="12"/>
        <v>0</v>
      </c>
      <c r="AC18" s="7">
        <f t="shared" si="12"/>
        <v>0</v>
      </c>
      <c r="AD18" s="7">
        <f t="shared" si="12"/>
        <v>0</v>
      </c>
      <c r="AE18" s="7">
        <f t="shared" si="12"/>
        <v>0</v>
      </c>
      <c r="AF18" s="7">
        <f t="shared" si="12"/>
        <v>0</v>
      </c>
      <c r="AG18" s="7">
        <f t="shared" si="12"/>
        <v>0</v>
      </c>
      <c r="AH18" s="7">
        <f t="shared" si="12"/>
        <v>0</v>
      </c>
      <c r="AI18" s="7">
        <f t="shared" si="12"/>
        <v>0</v>
      </c>
      <c r="AJ18" s="7">
        <f t="shared" si="12"/>
        <v>0</v>
      </c>
      <c r="AK18" s="7">
        <f t="shared" si="12"/>
        <v>0</v>
      </c>
      <c r="AL18" s="7">
        <f t="shared" si="12"/>
        <v>0</v>
      </c>
      <c r="AM18" s="7">
        <f t="shared" si="12"/>
        <v>0</v>
      </c>
      <c r="AN18" s="7">
        <f t="shared" si="12"/>
        <v>0</v>
      </c>
      <c r="AO18" s="7">
        <f t="shared" si="12"/>
        <v>0</v>
      </c>
      <c r="AP18" s="7">
        <f t="shared" si="12"/>
        <v>0</v>
      </c>
      <c r="AQ18" s="7">
        <f t="shared" si="12"/>
        <v>0</v>
      </c>
      <c r="AR18" s="7">
        <f t="shared" si="12"/>
        <v>0</v>
      </c>
      <c r="AS18" s="7">
        <f t="shared" si="12"/>
        <v>0</v>
      </c>
      <c r="AT18" s="7">
        <f t="shared" si="12"/>
        <v>0</v>
      </c>
      <c r="AU18" s="7">
        <f t="shared" si="12"/>
        <v>0</v>
      </c>
      <c r="AV18" s="7">
        <f t="shared" si="12"/>
        <v>0</v>
      </c>
      <c r="AW18" s="7">
        <f t="shared" si="12"/>
        <v>0</v>
      </c>
      <c r="AX18" s="7">
        <f t="shared" si="12"/>
        <v>0</v>
      </c>
    </row>
    <row r="19" s="1" customFormat="1" customHeight="1" spans="2:23">
      <c r="B19" s="4"/>
      <c r="C19" s="5"/>
      <c r="D19" s="6"/>
      <c r="E19" s="7"/>
      <c r="F19" s="8"/>
      <c r="W19" s="9"/>
    </row>
    <row r="20" s="2" customFormat="1" ht="30" customHeight="1" spans="1:252">
      <c r="A20" s="1" t="s">
        <v>58</v>
      </c>
      <c r="B20" s="4"/>
      <c r="C20" s="5"/>
      <c r="D20" s="6"/>
      <c r="E20" s="7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9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</row>
    <row r="21" s="1" customFormat="1" customHeight="1" spans="2:23">
      <c r="B21" s="4"/>
      <c r="C21" s="5"/>
      <c r="D21" s="6"/>
      <c r="E21" s="7"/>
      <c r="F21" s="8"/>
      <c r="W21" s="9"/>
    </row>
    <row r="22" s="1" customFormat="1" customHeight="1" spans="2:23">
      <c r="B22" s="4"/>
      <c r="C22" s="5"/>
      <c r="D22" s="6"/>
      <c r="E22" s="7"/>
      <c r="F22" s="8"/>
      <c r="W22" s="9"/>
    </row>
    <row r="23" s="1" customFormat="1" customHeight="1" spans="2:23">
      <c r="B23" s="4"/>
      <c r="C23" s="5"/>
      <c r="D23" s="6"/>
      <c r="E23" s="7"/>
      <c r="F23" s="8"/>
      <c r="W23" s="9"/>
    </row>
    <row r="24" s="1" customFormat="1" ht="24.95" customHeight="1" spans="1:23">
      <c r="A24" s="43"/>
      <c r="B24" s="43"/>
      <c r="C24" s="43"/>
      <c r="D24" s="44"/>
      <c r="E24" s="45"/>
      <c r="F24" s="46"/>
      <c r="G24" s="11"/>
      <c r="W24" s="9"/>
    </row>
    <row r="25" s="3" customFormat="1" ht="12" spans="1:23">
      <c r="A25" s="47"/>
      <c r="B25" s="48"/>
      <c r="C25" s="48"/>
      <c r="D25" s="49"/>
      <c r="E25" s="50"/>
      <c r="F25" s="51"/>
      <c r="G25" s="52"/>
      <c r="W25" s="99"/>
    </row>
    <row r="26" s="1" customFormat="1" customHeight="1" spans="1:23">
      <c r="A26" s="53"/>
      <c r="B26" s="54"/>
      <c r="C26" s="55"/>
      <c r="D26" s="56"/>
      <c r="E26" s="57"/>
      <c r="F26" s="58"/>
      <c r="G26" s="59"/>
      <c r="W26" s="9"/>
    </row>
    <row r="27" s="1" customFormat="1" customHeight="1" spans="1:23">
      <c r="A27" s="53"/>
      <c r="B27" s="54"/>
      <c r="C27" s="55"/>
      <c r="D27" s="56"/>
      <c r="E27" s="57"/>
      <c r="F27" s="58"/>
      <c r="G27" s="59"/>
      <c r="W27" s="9"/>
    </row>
    <row r="28" s="1" customFormat="1" customHeight="1" spans="1:23">
      <c r="A28" s="53"/>
      <c r="B28" s="54"/>
      <c r="C28" s="55"/>
      <c r="D28" s="56"/>
      <c r="E28" s="57"/>
      <c r="F28" s="58"/>
      <c r="G28" s="59"/>
      <c r="W28" s="9"/>
    </row>
    <row r="29" s="1" customFormat="1" customHeight="1" spans="1:23">
      <c r="A29" s="53"/>
      <c r="B29" s="54"/>
      <c r="C29" s="55"/>
      <c r="D29" s="56"/>
      <c r="E29" s="57"/>
      <c r="F29" s="58"/>
      <c r="G29" s="59"/>
      <c r="W29" s="9"/>
    </row>
    <row r="30" s="1" customFormat="1" customHeight="1" spans="1:23">
      <c r="A30" s="53"/>
      <c r="B30" s="54"/>
      <c r="C30" s="55"/>
      <c r="D30" s="56"/>
      <c r="E30" s="57"/>
      <c r="F30" s="58"/>
      <c r="G30" s="59"/>
      <c r="W30" s="9"/>
    </row>
    <row r="31" s="1" customFormat="1" customHeight="1" spans="1:23">
      <c r="A31" s="53"/>
      <c r="B31" s="54"/>
      <c r="C31" s="55"/>
      <c r="D31" s="56"/>
      <c r="E31" s="57"/>
      <c r="F31" s="58"/>
      <c r="G31" s="59"/>
      <c r="W31" s="9"/>
    </row>
    <row r="32" s="1" customFormat="1" customHeight="1" spans="1:23">
      <c r="A32" s="53"/>
      <c r="B32" s="54"/>
      <c r="C32" s="55"/>
      <c r="D32" s="56"/>
      <c r="E32" s="57"/>
      <c r="F32" s="58"/>
      <c r="G32" s="59"/>
      <c r="W32" s="9"/>
    </row>
    <row r="33" s="1" customFormat="1" customHeight="1" spans="1:23">
      <c r="A33" s="53"/>
      <c r="B33" s="54"/>
      <c r="C33" s="55"/>
      <c r="D33" s="56"/>
      <c r="E33" s="57"/>
      <c r="F33" s="58"/>
      <c r="G33" s="59"/>
      <c r="W33" s="9"/>
    </row>
    <row r="34" s="1" customFormat="1" customHeight="1" spans="1:23">
      <c r="A34" s="53"/>
      <c r="B34" s="54"/>
      <c r="C34" s="55"/>
      <c r="D34" s="56"/>
      <c r="E34" s="57"/>
      <c r="F34" s="58"/>
      <c r="G34" s="59"/>
      <c r="W34" s="9"/>
    </row>
    <row r="35" s="1" customFormat="1" customHeight="1" spans="1:23">
      <c r="A35" s="53"/>
      <c r="B35" s="54"/>
      <c r="C35" s="55"/>
      <c r="D35" s="56"/>
      <c r="E35" s="57"/>
      <c r="F35" s="58"/>
      <c r="G35" s="59"/>
      <c r="W35" s="9"/>
    </row>
    <row r="36" s="1" customFormat="1" customHeight="1" spans="1:23">
      <c r="A36" s="60"/>
      <c r="B36" s="60"/>
      <c r="C36" s="60"/>
      <c r="D36" s="61"/>
      <c r="E36" s="62"/>
      <c r="F36" s="63"/>
      <c r="G36" s="60"/>
      <c r="W36" s="9"/>
    </row>
    <row r="37" s="1" customFormat="1" customHeight="1" spans="1:23">
      <c r="A37" s="60"/>
      <c r="B37" s="60"/>
      <c r="C37" s="60"/>
      <c r="D37" s="61"/>
      <c r="E37" s="62"/>
      <c r="F37" s="63"/>
      <c r="G37" s="64"/>
      <c r="W37" s="9"/>
    </row>
    <row r="38" s="1" customFormat="1" customHeight="1" spans="1:23">
      <c r="A38" s="65"/>
      <c r="B38" s="65"/>
      <c r="C38" s="65"/>
      <c r="D38" s="66"/>
      <c r="E38" s="67"/>
      <c r="F38" s="68"/>
      <c r="G38" s="64"/>
      <c r="W38" s="9"/>
    </row>
    <row r="39" s="1" customFormat="1" customHeight="1" spans="1:23">
      <c r="A39" s="65"/>
      <c r="B39" s="65"/>
      <c r="C39" s="65"/>
      <c r="D39" s="66"/>
      <c r="E39" s="67"/>
      <c r="F39" s="68"/>
      <c r="G39" s="64"/>
      <c r="W39" s="9"/>
    </row>
    <row r="40" s="1" customFormat="1" customHeight="1" spans="1:23">
      <c r="A40" s="65"/>
      <c r="B40" s="65"/>
      <c r="C40" s="65"/>
      <c r="D40" s="66"/>
      <c r="E40" s="67"/>
      <c r="F40" s="68"/>
      <c r="G40" s="64"/>
      <c r="W40" s="9"/>
    </row>
    <row r="41" s="1" customFormat="1" customHeight="1" spans="1:23">
      <c r="A41" s="64"/>
      <c r="B41" s="69"/>
      <c r="C41" s="70"/>
      <c r="D41" s="71"/>
      <c r="E41" s="72"/>
      <c r="F41" s="73"/>
      <c r="G41" s="64"/>
      <c r="W41" s="9"/>
    </row>
    <row r="42" s="1" customFormat="1" customHeight="1" spans="1:23">
      <c r="A42" s="74"/>
      <c r="B42" s="74"/>
      <c r="C42" s="74"/>
      <c r="D42" s="75"/>
      <c r="E42" s="76"/>
      <c r="F42" s="77"/>
      <c r="G42" s="64"/>
      <c r="W42" s="9"/>
    </row>
    <row r="43" s="1" customFormat="1" customHeight="1" spans="1:23">
      <c r="A43" s="74"/>
      <c r="B43" s="74"/>
      <c r="C43" s="74"/>
      <c r="D43" s="75"/>
      <c r="E43" s="76"/>
      <c r="F43" s="77"/>
      <c r="G43" s="64"/>
      <c r="W43" s="9"/>
    </row>
  </sheetData>
  <mergeCells count="35">
    <mergeCell ref="A1:F1"/>
    <mergeCell ref="B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14:F14"/>
    <mergeCell ref="A15:F15"/>
    <mergeCell ref="B16:C16"/>
    <mergeCell ref="B17:C17"/>
    <mergeCell ref="B18:C18"/>
    <mergeCell ref="A36:F36"/>
    <mergeCell ref="A37:F37"/>
    <mergeCell ref="B38:C38"/>
    <mergeCell ref="B39:C39"/>
    <mergeCell ref="B40:C40"/>
    <mergeCell ref="A42:F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WPS_1634806026</cp:lastModifiedBy>
  <dcterms:created xsi:type="dcterms:W3CDTF">2022-12-07T02:16:00Z</dcterms:created>
  <dcterms:modified xsi:type="dcterms:W3CDTF">2022-12-13T08:20:56Z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8BB7F67149AB4BFF89A2C8894DF7633F</vt:lpwstr>
  </property>
  <property fmtid="{D5CDD505-2E9C-101B-9397-08002B2CF9AE}" pid="3" name="KSOProductBuildVer">
    <vt:lpwstr>2052-11.1.0.12980</vt:lpwstr>
  </property>
</Properties>
</file>