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国家级" sheetId="1" r:id="rId1"/>
  </sheets>
  <definedNames>
    <definedName name="_xlnm._FilterDatabase" localSheetId="0" hidden="1">国家级!$5:$2167</definedName>
    <definedName name="_xlnm.Print_Titles" localSheetId="0">国家级!$4:5</definedName>
    <definedName name="_xlnm.Print_Area" localSheetId="0">国家级!$A$1:$N$2166</definedName>
  </definedNames>
  <calcPr calcId="144525"/>
</workbook>
</file>

<file path=xl/sharedStrings.xml><?xml version="1.0" encoding="utf-8"?>
<sst xmlns="http://schemas.openxmlformats.org/spreadsheetml/2006/main" count="6508" uniqueCount="2073">
  <si>
    <t>赤壁市官塘驿镇2023年度国家级生态公益林补偿兑现花名册</t>
  </si>
  <si>
    <t xml:space="preserve"> 村核对人签字（村章）</t>
  </si>
  <si>
    <t>乡镇政府审核（章）</t>
  </si>
  <si>
    <t>单位：亩、元</t>
  </si>
  <si>
    <t>乡镇名</t>
  </si>
  <si>
    <t>村</t>
  </si>
  <si>
    <t>组</t>
  </si>
  <si>
    <t>姓名</t>
  </si>
  <si>
    <t xml:space="preserve">面  积 </t>
  </si>
  <si>
    <t>不合格面积</t>
  </si>
  <si>
    <t>合格
面积</t>
  </si>
  <si>
    <t>标准</t>
  </si>
  <si>
    <t>应兑
资金</t>
  </si>
  <si>
    <t>扣减</t>
  </si>
  <si>
    <t>实兑现
资金</t>
  </si>
  <si>
    <t>备注</t>
  </si>
  <si>
    <t>国有</t>
  </si>
  <si>
    <t>集体</t>
  </si>
  <si>
    <t>个人</t>
  </si>
  <si>
    <t>合计</t>
  </si>
  <si>
    <t>官塘驿镇</t>
  </si>
  <si>
    <t>大竹山</t>
  </si>
  <si>
    <t>村林场</t>
  </si>
  <si>
    <t>大竹山村</t>
  </si>
  <si>
    <t>芳秀畈</t>
  </si>
  <si>
    <t>王国新</t>
  </si>
  <si>
    <t>王大成</t>
  </si>
  <si>
    <t>叶金洲</t>
  </si>
  <si>
    <t>叶逢淼</t>
  </si>
  <si>
    <t>王月娥</t>
  </si>
  <si>
    <t>叶逢祖</t>
  </si>
  <si>
    <t>叶勇</t>
  </si>
  <si>
    <t>叶逢军</t>
  </si>
  <si>
    <t>叶逢明</t>
  </si>
  <si>
    <t>叶海兵</t>
  </si>
  <si>
    <t>叶向东</t>
  </si>
  <si>
    <t>叶永盛</t>
  </si>
  <si>
    <t>叶正东</t>
  </si>
  <si>
    <t>叶安东</t>
  </si>
  <si>
    <t>叶安平</t>
  </si>
  <si>
    <t>叶逢汉</t>
  </si>
  <si>
    <t>叶逢亏</t>
  </si>
  <si>
    <t>叶华</t>
  </si>
  <si>
    <t>叶逢庆</t>
  </si>
  <si>
    <t>叶三兵</t>
  </si>
  <si>
    <t>叶和林</t>
  </si>
  <si>
    <t>叶得金</t>
  </si>
  <si>
    <t>叶冬子</t>
  </si>
  <si>
    <t>叶贵林</t>
  </si>
  <si>
    <t>叶金成</t>
  </si>
  <si>
    <t>叶淼新</t>
  </si>
  <si>
    <t>叶天耀</t>
  </si>
  <si>
    <t>叶小明</t>
  </si>
  <si>
    <t>叶敏</t>
  </si>
  <si>
    <t>叶文华</t>
  </si>
  <si>
    <t>叶逢飞</t>
  </si>
  <si>
    <t>叶冬海</t>
  </si>
  <si>
    <t>叶逢强</t>
  </si>
  <si>
    <t>叶逢国</t>
  </si>
  <si>
    <t>叶逢阶</t>
  </si>
  <si>
    <t>叶幸福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</si>
  <si>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</si>
  <si>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</si>
  <si>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</si>
  <si>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</si>
  <si>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</si>
  <si>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</si>
  <si>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</si>
  <si>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</si>
  <si>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</si>
  <si>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</si>
  <si>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</si>
  <si>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</si>
  <si>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</si>
  <si>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</si>
  <si>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</si>
  <si>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</si>
  <si>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张涛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</si>
  <si>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</si>
  <si>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</si>
  <si>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</si>
  <si>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</si>
  <si>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</si>
  <si>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</si>
  <si>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</si>
  <si>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</si>
  <si>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谢国英</t>
  </si>
  <si>
    <t>谢春福</t>
  </si>
  <si>
    <t>谢幸福</t>
  </si>
  <si>
    <t>谢祖德</t>
  </si>
  <si>
    <t>谢鸿锋</t>
  </si>
  <si>
    <t>谢胜超</t>
  </si>
  <si>
    <t>谢先德</t>
  </si>
  <si>
    <t>佘云芳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</si>
  <si>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</si>
  <si>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</si>
  <si>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</si>
  <si>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</si>
  <si>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</si>
  <si>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</si>
  <si>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</si>
  <si>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</si>
  <si>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</si>
  <si>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</si>
  <si>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</si>
  <si>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</si>
  <si>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</si>
  <si>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</si>
  <si>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谢永红</t>
  </si>
  <si>
    <t>谢国华</t>
  </si>
  <si>
    <t>谢应先</t>
  </si>
  <si>
    <t>游晚珍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</si>
  <si>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</si>
  <si>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</si>
  <si>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</si>
  <si>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</si>
  <si>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</si>
  <si>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</si>
  <si>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</si>
  <si>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</si>
  <si>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</si>
  <si>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</si>
  <si>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李金水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</si>
  <si>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</si>
  <si>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</si>
  <si>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</si>
  <si>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</si>
  <si>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</si>
  <si>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</si>
  <si>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</si>
  <si>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</si>
  <si>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</si>
  <si>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</si>
  <si>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</si>
  <si>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</si>
  <si>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</si>
  <si>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王淑梅</t>
  </si>
  <si>
    <t>余金桥</t>
  </si>
  <si>
    <t>余水清</t>
  </si>
  <si>
    <t>卢木兰</t>
  </si>
  <si>
    <t>余丁山</t>
  </si>
  <si>
    <t>余建国</t>
  </si>
  <si>
    <t>余祖恩</t>
  </si>
  <si>
    <t>王雪兵</t>
  </si>
  <si>
    <t>张四英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</si>
  <si>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</si>
  <si>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</si>
  <si>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</si>
  <si>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</si>
  <si>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</si>
  <si>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</si>
  <si>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</si>
  <si>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</si>
  <si>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</si>
  <si>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</si>
  <si>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</si>
  <si>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</si>
  <si>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</si>
  <si>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</si>
  <si>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</si>
  <si>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</si>
  <si>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</si>
  <si>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</si>
  <si>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</si>
  <si>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叶政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</si>
  <si>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</si>
  <si>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</si>
  <si>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</si>
  <si>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</si>
  <si>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</si>
  <si>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</si>
  <si>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</si>
  <si>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</si>
  <si>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</si>
  <si>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</si>
  <si>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</si>
  <si>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</si>
  <si>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</si>
  <si>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</si>
  <si>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</si>
  <si>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</si>
  <si>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</si>
  <si>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</si>
  <si>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叶春林</t>
  </si>
  <si>
    <t>叶秋林</t>
  </si>
  <si>
    <t>刘凤珍</t>
  </si>
  <si>
    <t>马志香</t>
  </si>
  <si>
    <t>叶世红</t>
  </si>
  <si>
    <t>叶世加</t>
  </si>
  <si>
    <t>叶斌</t>
  </si>
  <si>
    <t>谢模平</t>
  </si>
  <si>
    <t>钱冬英</t>
  </si>
  <si>
    <t>叶四九</t>
  </si>
  <si>
    <t>叶逢德</t>
  </si>
  <si>
    <t>梅水平</t>
  </si>
  <si>
    <t>叶金星</t>
  </si>
  <si>
    <t>叶明星</t>
  </si>
  <si>
    <t>罗水贵</t>
  </si>
  <si>
    <t>佘玉珍</t>
  </si>
  <si>
    <t>叶逢武</t>
  </si>
  <si>
    <t>梅先加</t>
  </si>
  <si>
    <t>梅元加</t>
  </si>
  <si>
    <t>叶海松</t>
  </si>
  <si>
    <t>叶移星</t>
  </si>
  <si>
    <t>佘运珍</t>
  </si>
  <si>
    <t>叶水良</t>
  </si>
  <si>
    <t>叶久清</t>
  </si>
  <si>
    <t>叶兵</t>
  </si>
  <si>
    <t>叶平均</t>
  </si>
  <si>
    <t>叶欣文</t>
  </si>
  <si>
    <t>余剑锋</t>
  </si>
  <si>
    <t>叶干劲</t>
  </si>
  <si>
    <t>叶永红</t>
  </si>
  <si>
    <t>叶欣汉</t>
  </si>
  <si>
    <t>叶亮明</t>
  </si>
  <si>
    <t>叶光家</t>
  </si>
  <si>
    <t>叶金德</t>
  </si>
  <si>
    <t>叶逢义</t>
  </si>
  <si>
    <t>叶移明</t>
  </si>
  <si>
    <t>龚福珍</t>
  </si>
  <si>
    <t>龚会珍</t>
  </si>
  <si>
    <t>叶欣昌</t>
  </si>
  <si>
    <t>叶华德</t>
  </si>
  <si>
    <t>叶明德</t>
  </si>
  <si>
    <t>刘盛龙</t>
  </si>
  <si>
    <t>叶海军</t>
  </si>
  <si>
    <t>程兴儿</t>
  </si>
  <si>
    <t>叶波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</si>
  <si>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</si>
  <si>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</si>
  <si>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</si>
  <si>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</si>
  <si>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</si>
  <si>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</si>
  <si>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</si>
  <si>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</si>
  <si>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</si>
  <si>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</si>
  <si>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</si>
  <si>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</si>
  <si>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</si>
  <si>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</si>
  <si>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</si>
  <si>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</si>
  <si>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</si>
  <si>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</si>
  <si>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</si>
  <si>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</si>
  <si>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</si>
  <si>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张赛飞</t>
  </si>
  <si>
    <t>张庆富</t>
  </si>
  <si>
    <t>张庆文</t>
  </si>
  <si>
    <t>张国斌</t>
  </si>
  <si>
    <t>张康丰</t>
  </si>
  <si>
    <t>张火明</t>
  </si>
  <si>
    <t>张三五</t>
  </si>
  <si>
    <t>张七星</t>
  </si>
  <si>
    <t>廖衍华</t>
  </si>
  <si>
    <t>廖五星</t>
  </si>
  <si>
    <t>廖洪模</t>
  </si>
  <si>
    <t>廖华兴</t>
  </si>
  <si>
    <t>廖海松</t>
  </si>
  <si>
    <t>廖水松</t>
  </si>
  <si>
    <t>廖木兴</t>
  </si>
  <si>
    <t>廖金海</t>
  </si>
  <si>
    <t>廖衍福</t>
  </si>
  <si>
    <t>廖衍禄</t>
  </si>
  <si>
    <t>廖胜祖</t>
  </si>
  <si>
    <t>廖杰</t>
  </si>
  <si>
    <t>朱萍珍</t>
  </si>
  <si>
    <t>罗木新</t>
  </si>
  <si>
    <t>邓水红</t>
  </si>
  <si>
    <t>葛仙山</t>
  </si>
  <si>
    <t>王才佐</t>
  </si>
  <si>
    <t>王振亚</t>
  </si>
  <si>
    <t>王博英</t>
  </si>
  <si>
    <t>王茂延</t>
  </si>
  <si>
    <t>王明亮</t>
  </si>
  <si>
    <t>王军良</t>
  </si>
  <si>
    <t>孙浩</t>
  </si>
  <si>
    <t>王细梅</t>
  </si>
  <si>
    <t>黄正旺</t>
  </si>
  <si>
    <t>王天平</t>
  </si>
  <si>
    <t>陈华</t>
  </si>
  <si>
    <t>王才斗</t>
  </si>
  <si>
    <t>汪新洲</t>
  </si>
  <si>
    <t>王金元</t>
  </si>
  <si>
    <t>曾庆会</t>
  </si>
  <si>
    <t>刘泽华</t>
  </si>
  <si>
    <t>曾强会</t>
  </si>
  <si>
    <t>王文革</t>
  </si>
  <si>
    <t>王新瑶</t>
  </si>
  <si>
    <t>王文华</t>
  </si>
  <si>
    <t>王才补</t>
  </si>
  <si>
    <t>王跃进</t>
  </si>
  <si>
    <t>王才明</t>
  </si>
  <si>
    <t>陈清</t>
  </si>
  <si>
    <t>徐和香</t>
  </si>
  <si>
    <t>王新汉</t>
  </si>
  <si>
    <t>王耀忠</t>
  </si>
  <si>
    <t>钟社清</t>
  </si>
  <si>
    <t>王才金</t>
  </si>
  <si>
    <t>曾蒲会</t>
  </si>
  <si>
    <t>黄金星</t>
  </si>
  <si>
    <t>王茂鹤</t>
  </si>
  <si>
    <t>王茂煌</t>
  </si>
  <si>
    <t>王才俊</t>
  </si>
  <si>
    <t>王茂辉</t>
  </si>
  <si>
    <t>王金旺</t>
  </si>
  <si>
    <t>王金伍</t>
  </si>
  <si>
    <t>王金星</t>
  </si>
  <si>
    <t>王华南</t>
  </si>
  <si>
    <t>王才腰</t>
  </si>
  <si>
    <t>陈四美</t>
  </si>
  <si>
    <t>陈继清</t>
  </si>
  <si>
    <t>王才林</t>
  </si>
  <si>
    <t>王亚珠</t>
  </si>
  <si>
    <t>王亚西</t>
  </si>
  <si>
    <t>王才义</t>
  </si>
  <si>
    <t>王才礼</t>
  </si>
  <si>
    <t>王才云</t>
  </si>
  <si>
    <t>陈华清</t>
  </si>
  <si>
    <t>王华雄</t>
  </si>
  <si>
    <t>王华彪</t>
  </si>
  <si>
    <t>孙新华</t>
  </si>
  <si>
    <t>曾南会</t>
  </si>
  <si>
    <t>王才学</t>
  </si>
  <si>
    <t>王茂华</t>
  </si>
  <si>
    <t>王争胜</t>
  </si>
  <si>
    <t>王宗仁</t>
  </si>
  <si>
    <t>孙振祥</t>
  </si>
  <si>
    <t>孙炎兵</t>
  </si>
  <si>
    <t>孙阳兵</t>
  </si>
  <si>
    <t>曾天会</t>
  </si>
  <si>
    <t>刘水泉</t>
  </si>
  <si>
    <t>王茂兴</t>
  </si>
  <si>
    <t>王才国</t>
  </si>
  <si>
    <t>王智</t>
  </si>
  <si>
    <t>孙新放</t>
  </si>
  <si>
    <t>陈会英</t>
  </si>
  <si>
    <t>王才应</t>
  </si>
  <si>
    <t>汪新淼</t>
  </si>
  <si>
    <t>葛仙山村委会</t>
  </si>
  <si>
    <t>黄沙</t>
  </si>
  <si>
    <t>余社五</t>
  </si>
  <si>
    <t>杨四元</t>
  </si>
  <si>
    <t>余社木</t>
  </si>
  <si>
    <t>余新鲜</t>
  </si>
  <si>
    <t>张安意</t>
  </si>
  <si>
    <t>余卫仁</t>
  </si>
  <si>
    <t>江姣</t>
  </si>
  <si>
    <t>余文</t>
  </si>
  <si>
    <t>余恩发</t>
  </si>
  <si>
    <t>余恩春</t>
  </si>
  <si>
    <t>余振兴</t>
  </si>
  <si>
    <t>余国平</t>
  </si>
  <si>
    <t>余国汉</t>
  </si>
  <si>
    <t>余冬</t>
  </si>
  <si>
    <t>余新春</t>
  </si>
  <si>
    <t>余炳炎</t>
  </si>
  <si>
    <t>余建明</t>
  </si>
  <si>
    <t>余建清</t>
  </si>
  <si>
    <t>余朝忠</t>
  </si>
  <si>
    <t>叶志华</t>
  </si>
  <si>
    <t>叶海洲</t>
  </si>
  <si>
    <t>叶青洲</t>
  </si>
  <si>
    <t>叶言洲</t>
  </si>
  <si>
    <t>叶和洲</t>
  </si>
  <si>
    <t>叶亚平</t>
  </si>
  <si>
    <t>叶亚国</t>
  </si>
  <si>
    <t>叶亚忠</t>
  </si>
  <si>
    <t>颜青秀</t>
  </si>
  <si>
    <t>叶新社</t>
  </si>
  <si>
    <t>叶社明</t>
  </si>
  <si>
    <t>叶发庆</t>
  </si>
  <si>
    <t>何小林</t>
  </si>
  <si>
    <t>李菊仙</t>
  </si>
  <si>
    <t>余忠诚</t>
  </si>
  <si>
    <t>徐腊英</t>
  </si>
  <si>
    <t>徐华平</t>
  </si>
  <si>
    <t>魏娜</t>
  </si>
  <si>
    <t>余春华</t>
  </si>
  <si>
    <t>余恩富</t>
  </si>
  <si>
    <t>余彬</t>
  </si>
  <si>
    <t>余东林</t>
  </si>
  <si>
    <t>余伟先</t>
  </si>
  <si>
    <t>余江平</t>
  </si>
  <si>
    <t>余江华</t>
  </si>
  <si>
    <t>余铁鑫</t>
  </si>
  <si>
    <t>徐怡珍</t>
  </si>
  <si>
    <t>余朝礼</t>
  </si>
  <si>
    <t>余长清</t>
  </si>
  <si>
    <t>余树清</t>
  </si>
  <si>
    <t>陈桂珍</t>
  </si>
  <si>
    <t>佘层珍</t>
  </si>
  <si>
    <t>官恋永</t>
  </si>
  <si>
    <t>官木清</t>
  </si>
  <si>
    <t>官炎清</t>
  </si>
  <si>
    <t>官东彬</t>
  </si>
  <si>
    <t>邓子成</t>
  </si>
  <si>
    <t>官万新</t>
  </si>
  <si>
    <t>官万友</t>
  </si>
  <si>
    <t>官东新</t>
  </si>
  <si>
    <t>官金成</t>
  </si>
  <si>
    <t>蒋冬秀</t>
  </si>
  <si>
    <t>刘春芳</t>
  </si>
  <si>
    <t>官洪民</t>
  </si>
  <si>
    <t>黄华彬</t>
  </si>
  <si>
    <t>黄华明</t>
  </si>
  <si>
    <t>刘伟</t>
  </si>
  <si>
    <t>闭春结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</si>
  <si>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</si>
  <si>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</si>
  <si>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</si>
  <si>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</si>
  <si>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</si>
  <si>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</si>
  <si>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</si>
  <si>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</si>
  <si>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</si>
  <si>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</si>
  <si>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</si>
  <si>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</si>
  <si>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</si>
  <si>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</si>
  <si>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</si>
  <si>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</si>
  <si>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</si>
  <si>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郑建军</t>
  </si>
  <si>
    <t>郑建民</t>
  </si>
  <si>
    <t>马汉珍</t>
  </si>
  <si>
    <t>周桂珍</t>
  </si>
  <si>
    <t>肖和喜</t>
  </si>
  <si>
    <t>鲁圣金</t>
  </si>
  <si>
    <t>佘社会</t>
  </si>
  <si>
    <t>佘金洲</t>
  </si>
  <si>
    <t>佘和清</t>
  </si>
  <si>
    <t>佘和华</t>
  </si>
  <si>
    <t>佘新村</t>
  </si>
  <si>
    <t>佘华涛</t>
  </si>
  <si>
    <t>叶台珍</t>
  </si>
  <si>
    <t>胡亚平</t>
  </si>
  <si>
    <t>佘火林</t>
  </si>
  <si>
    <t>胡普清</t>
  </si>
  <si>
    <t>胡天清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</si>
  <si>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</si>
  <si>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</si>
  <si>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</si>
  <si>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</si>
  <si>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</si>
  <si>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</si>
  <si>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</si>
  <si>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</si>
  <si>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</si>
  <si>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</si>
  <si>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</si>
  <si>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</si>
  <si>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</si>
  <si>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</si>
  <si>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</si>
  <si>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胡云新</t>
  </si>
  <si>
    <t>胡树林</t>
  </si>
  <si>
    <t>佘新珍</t>
  </si>
  <si>
    <t>胡新华</t>
  </si>
  <si>
    <t>罗春桂</t>
  </si>
  <si>
    <t>胡小军</t>
  </si>
  <si>
    <t>胡和平</t>
  </si>
  <si>
    <t>胡炳炎</t>
  </si>
  <si>
    <t>刘新明</t>
  </si>
  <si>
    <t>刘圣祥</t>
  </si>
  <si>
    <t>罗平安</t>
  </si>
  <si>
    <t>颜金星</t>
  </si>
  <si>
    <t>刘炳山</t>
  </si>
  <si>
    <t>刘金星</t>
  </si>
  <si>
    <t>蔡华平</t>
  </si>
  <si>
    <t>颜想珍</t>
  </si>
  <si>
    <t>刘水平</t>
  </si>
  <si>
    <t>刘强仕</t>
  </si>
  <si>
    <t>刘平亮</t>
  </si>
  <si>
    <t>刘祖送</t>
  </si>
  <si>
    <t>刘祖新</t>
  </si>
  <si>
    <t>刘祖德</t>
  </si>
  <si>
    <t>刘卫珍</t>
  </si>
  <si>
    <t>刘催春</t>
  </si>
  <si>
    <t>刘北星</t>
  </si>
  <si>
    <t>刘国冬</t>
  </si>
  <si>
    <t>刘汉水</t>
  </si>
  <si>
    <t>刘儒平</t>
  </si>
  <si>
    <t>刘如新</t>
  </si>
  <si>
    <t>刘时荣</t>
  </si>
  <si>
    <t>刘幺平</t>
  </si>
  <si>
    <t>刘云强</t>
  </si>
  <si>
    <t>胡木清</t>
  </si>
  <si>
    <t>余朝光</t>
  </si>
  <si>
    <t>邓五桂</t>
  </si>
  <si>
    <t>刘国华</t>
  </si>
  <si>
    <t>余和香</t>
  </si>
  <si>
    <t>刘亚清</t>
  </si>
  <si>
    <t>刘天新</t>
  </si>
  <si>
    <t>刘北辉</t>
  </si>
  <si>
    <t>刘福建</t>
  </si>
  <si>
    <t>刘云洲</t>
  </si>
  <si>
    <t>刘云方</t>
  </si>
  <si>
    <t>刘时春</t>
  </si>
  <si>
    <t>刘金德</t>
  </si>
  <si>
    <t>刘金武</t>
  </si>
  <si>
    <t>刘金强</t>
  </si>
  <si>
    <t>熊嫦珍</t>
  </si>
  <si>
    <t>刘水清</t>
  </si>
  <si>
    <t>刘毓珍</t>
  </si>
  <si>
    <t>肖启云</t>
  </si>
  <si>
    <t>刘福星</t>
  </si>
  <si>
    <t>罗元桂</t>
  </si>
  <si>
    <t>刘志胜</t>
  </si>
  <si>
    <t>刘日兴</t>
  </si>
  <si>
    <t>刘国林</t>
  </si>
  <si>
    <t>刘国清</t>
  </si>
  <si>
    <t>刘云新</t>
  </si>
  <si>
    <t>沈兰英</t>
  </si>
  <si>
    <t>刘胜祖</t>
  </si>
  <si>
    <t>刘海荣</t>
  </si>
  <si>
    <t>刘金周</t>
  </si>
  <si>
    <t>余金泉</t>
  </si>
  <si>
    <t>余金山</t>
  </si>
  <si>
    <t>余年生</t>
  </si>
  <si>
    <t>刘汉清</t>
  </si>
  <si>
    <t>余建社</t>
  </si>
  <si>
    <t>余金元</t>
  </si>
  <si>
    <t>刘北平</t>
  </si>
  <si>
    <t>刘海民</t>
  </si>
  <si>
    <t>刘军民</t>
  </si>
  <si>
    <t>刘首峰</t>
  </si>
  <si>
    <t>刘时景</t>
  </si>
  <si>
    <t>刘福海</t>
  </si>
  <si>
    <t>罗怡珍</t>
  </si>
  <si>
    <t>颜亚新</t>
  </si>
  <si>
    <t>徐玉明</t>
  </si>
  <si>
    <t>刘耀明</t>
  </si>
  <si>
    <t>刘日明</t>
  </si>
  <si>
    <t>刘旭明</t>
  </si>
  <si>
    <t>谢回珍</t>
  </si>
  <si>
    <t>罗新德</t>
  </si>
  <si>
    <t>罗文德</t>
  </si>
  <si>
    <t>王再德</t>
  </si>
  <si>
    <t>刘毓俐</t>
  </si>
  <si>
    <t>程水明</t>
  </si>
  <si>
    <t>邓如意</t>
  </si>
  <si>
    <t>余平清</t>
  </si>
  <si>
    <t>余松林</t>
  </si>
  <si>
    <t>余亚飞</t>
  </si>
  <si>
    <t>余天清</t>
  </si>
  <si>
    <t>余文清</t>
  </si>
  <si>
    <t>刘海星</t>
  </si>
  <si>
    <t>徐和秀</t>
  </si>
  <si>
    <t>肖阳坤</t>
  </si>
  <si>
    <t>刘腊梅</t>
  </si>
  <si>
    <t>罗金木</t>
  </si>
  <si>
    <t>罗金俄</t>
  </si>
  <si>
    <t>罗元友</t>
  </si>
  <si>
    <t>罗春林</t>
  </si>
  <si>
    <t>罗木清</t>
  </si>
  <si>
    <t>罗辉</t>
  </si>
  <si>
    <t>徐育明</t>
  </si>
  <si>
    <t>罗继明</t>
  </si>
  <si>
    <t>佘友珍</t>
  </si>
  <si>
    <t>王淼先</t>
  </si>
  <si>
    <t>罗兵周</t>
  </si>
  <si>
    <t>刘碧珍</t>
  </si>
  <si>
    <t>罗通焕</t>
  </si>
  <si>
    <t>罗炎林</t>
  </si>
  <si>
    <t>罗时杰</t>
  </si>
  <si>
    <t>余福孙</t>
  </si>
  <si>
    <t>罗武强</t>
  </si>
  <si>
    <t>罗志成</t>
  </si>
  <si>
    <t>罗柏林</t>
  </si>
  <si>
    <t>罗水林</t>
  </si>
  <si>
    <t>陈新华</t>
  </si>
  <si>
    <t>陈金华</t>
  </si>
  <si>
    <t>罗丛清</t>
  </si>
  <si>
    <t>罗明清</t>
  </si>
  <si>
    <t>罗水清</t>
  </si>
  <si>
    <t>刘时明</t>
  </si>
  <si>
    <t>余太清</t>
  </si>
  <si>
    <t>罗新华</t>
  </si>
  <si>
    <t>罗和清</t>
  </si>
  <si>
    <t>罗礼清</t>
  </si>
  <si>
    <t>罗徐洲</t>
  </si>
  <si>
    <t>罗会武</t>
  </si>
  <si>
    <t>罗平波</t>
  </si>
  <si>
    <t>罗焕兴</t>
  </si>
  <si>
    <t>罗思</t>
  </si>
  <si>
    <t>罗金元</t>
  </si>
  <si>
    <t>罗新明</t>
  </si>
  <si>
    <t>罗华明</t>
  </si>
  <si>
    <t>罗永明</t>
  </si>
  <si>
    <t>罗义保</t>
  </si>
  <si>
    <t>罗福明</t>
  </si>
  <si>
    <t>罗新淼</t>
  </si>
  <si>
    <t>刘志兵</t>
  </si>
  <si>
    <t>余功烈</t>
  </si>
  <si>
    <t>余绪龙</t>
  </si>
  <si>
    <t>余新富</t>
  </si>
  <si>
    <t>余朝阳</t>
  </si>
  <si>
    <t>叶福兴</t>
  </si>
  <si>
    <t>余华忠</t>
  </si>
  <si>
    <t>余华斌</t>
  </si>
  <si>
    <t>余朝鹏</t>
  </si>
  <si>
    <t>王水珍</t>
  </si>
  <si>
    <t>余亚东</t>
  </si>
  <si>
    <t>余朝松</t>
  </si>
  <si>
    <t>曾红霞</t>
  </si>
  <si>
    <t>罗秋英</t>
  </si>
  <si>
    <t>蒋伟波</t>
  </si>
  <si>
    <t>余亚清</t>
  </si>
  <si>
    <t>彭义洪</t>
  </si>
  <si>
    <t>余木生</t>
  </si>
  <si>
    <t>余朝军</t>
  </si>
  <si>
    <t>余金斌</t>
  </si>
  <si>
    <t>余文新</t>
  </si>
  <si>
    <t>余学</t>
  </si>
  <si>
    <t>黄水英</t>
  </si>
  <si>
    <t>余恩安</t>
  </si>
  <si>
    <t>余凡珍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</si>
  <si>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</si>
  <si>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</si>
  <si>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</si>
  <si>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</si>
  <si>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</si>
  <si>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</si>
  <si>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</si>
  <si>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</si>
  <si>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熊正文</t>
  </si>
  <si>
    <t>熊文娟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</si>
  <si>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</si>
  <si>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</si>
  <si>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</si>
  <si>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</si>
  <si>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</si>
  <si>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</si>
  <si>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</si>
  <si>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</si>
  <si>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</si>
  <si>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</si>
  <si>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熊文轩</t>
  </si>
  <si>
    <t>熊世茂</t>
  </si>
  <si>
    <t>熊晓明</t>
  </si>
  <si>
    <t>熊世林</t>
  </si>
  <si>
    <t>熊云华</t>
  </si>
  <si>
    <t>熊志奇</t>
  </si>
  <si>
    <t>熊星</t>
  </si>
  <si>
    <t>黄木生</t>
  </si>
  <si>
    <t>黄火生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</si>
  <si>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</si>
  <si>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</si>
  <si>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</si>
  <si>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</si>
  <si>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</si>
  <si>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</si>
  <si>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</si>
  <si>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</si>
  <si>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</si>
  <si>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</si>
  <si>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</si>
  <si>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</si>
  <si>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</si>
  <si>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</si>
  <si>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</si>
  <si>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</si>
  <si>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叶日升</t>
  </si>
  <si>
    <t>叶国林</t>
  </si>
  <si>
    <t>叶良武</t>
  </si>
  <si>
    <t>叶如庆</t>
  </si>
  <si>
    <t>徐六秀</t>
  </si>
  <si>
    <t>熊威</t>
  </si>
  <si>
    <t>熊幸福</t>
  </si>
  <si>
    <t>徐杰</t>
  </si>
  <si>
    <t>熊亚周</t>
  </si>
  <si>
    <t>熊云周</t>
  </si>
  <si>
    <t>熊啟三</t>
  </si>
  <si>
    <t>徐斯德</t>
  </si>
  <si>
    <t>徐斯春</t>
  </si>
  <si>
    <t>徐胜</t>
  </si>
  <si>
    <t>熊卫明</t>
  </si>
  <si>
    <t>熊社林</t>
  </si>
  <si>
    <t>熊民</t>
  </si>
  <si>
    <t>熊学贵</t>
  </si>
  <si>
    <t>黄耀林</t>
  </si>
  <si>
    <t>黄金安</t>
  </si>
  <si>
    <t>黄太平</t>
  </si>
  <si>
    <t>徐水秀</t>
  </si>
  <si>
    <t>黄定军</t>
  </si>
  <si>
    <t>黄河林</t>
  </si>
  <si>
    <t>黄和周</t>
  </si>
  <si>
    <t>罗冬贵</t>
  </si>
  <si>
    <t>黄定明</t>
  </si>
  <si>
    <t>黄显周</t>
  </si>
  <si>
    <t>双丘</t>
  </si>
  <si>
    <t>陈继洲</t>
  </si>
  <si>
    <t>陈桂洲</t>
  </si>
  <si>
    <t>陈国良</t>
  </si>
  <si>
    <t>孙士军</t>
  </si>
  <si>
    <t>陈邦富</t>
  </si>
  <si>
    <t>陈庆凯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</si>
  <si>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</si>
  <si>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</si>
  <si>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</si>
  <si>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</si>
  <si>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</si>
  <si>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</si>
  <si>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</si>
  <si>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</si>
  <si>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陈海清</t>
  </si>
  <si>
    <t>陈晓民</t>
  </si>
  <si>
    <t>陈社明</t>
  </si>
  <si>
    <t>陈树生</t>
  </si>
  <si>
    <t>陈金山</t>
  </si>
  <si>
    <t>陈功明</t>
  </si>
  <si>
    <t>陈记清</t>
  </si>
  <si>
    <t>陈江安</t>
  </si>
  <si>
    <t>张先进</t>
  </si>
  <si>
    <t>涂祖雄</t>
  </si>
  <si>
    <t>张建平</t>
  </si>
  <si>
    <t>陈继先</t>
  </si>
  <si>
    <t>陈清香</t>
  </si>
  <si>
    <t>陈南方</t>
  </si>
  <si>
    <t>陈奇</t>
  </si>
  <si>
    <t>陈丙新</t>
  </si>
  <si>
    <t>陈祖送</t>
  </si>
  <si>
    <t>陈祖汉</t>
  </si>
  <si>
    <t>双丘村委会</t>
  </si>
  <si>
    <t>邓海明</t>
  </si>
  <si>
    <t>罗军汉</t>
  </si>
  <si>
    <t>田清贵</t>
  </si>
  <si>
    <t>田清富</t>
  </si>
  <si>
    <t>龙海鸥</t>
  </si>
  <si>
    <t>龙海燕</t>
  </si>
  <si>
    <t>罗新民</t>
  </si>
  <si>
    <t>罗会军</t>
  </si>
  <si>
    <t>罗海林</t>
  </si>
  <si>
    <t>陈想珍</t>
  </si>
  <si>
    <t>佘亚明</t>
  </si>
  <si>
    <t>黄选桂</t>
  </si>
  <si>
    <t>单德保</t>
  </si>
  <si>
    <t>陈飞</t>
  </si>
  <si>
    <t>陈南林</t>
  </si>
  <si>
    <t>邓秀珍</t>
  </si>
  <si>
    <t>陈伟军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</si>
  <si>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</si>
  <si>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</si>
  <si>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</si>
  <si>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</si>
  <si>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</si>
  <si>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</si>
  <si>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</si>
  <si>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</si>
  <si>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</si>
  <si>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陈金星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</si>
  <si>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</si>
  <si>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</si>
  <si>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</si>
  <si>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</si>
  <si>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</si>
  <si>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</si>
  <si>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</si>
  <si>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</si>
  <si>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</si>
  <si>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</si>
  <si>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</si>
  <si>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</si>
  <si>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</si>
  <si>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</si>
  <si>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</si>
  <si>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</si>
  <si>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</si>
  <si>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</si>
  <si>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</si>
  <si>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罗光明</t>
  </si>
  <si>
    <t>熊新武</t>
  </si>
  <si>
    <t>李子平</t>
  </si>
  <si>
    <t>张四珍</t>
  </si>
  <si>
    <t>张水生</t>
  </si>
  <si>
    <t>罗凤鸣</t>
  </si>
  <si>
    <t>刘泽香</t>
  </si>
  <si>
    <t>罗金荣</t>
  </si>
  <si>
    <t>马炎生</t>
  </si>
  <si>
    <t>罗唤新</t>
  </si>
  <si>
    <t>陈想英</t>
  </si>
  <si>
    <t>熊新明</t>
  </si>
  <si>
    <t>徐美珍</t>
  </si>
  <si>
    <t>罗继红</t>
  </si>
  <si>
    <t>罗金海</t>
  </si>
  <si>
    <t>罗文斌</t>
  </si>
  <si>
    <t>谢美珍</t>
  </si>
  <si>
    <t>罗银珍</t>
  </si>
  <si>
    <t>罗向东</t>
  </si>
  <si>
    <t>徐细珍</t>
  </si>
  <si>
    <t>罗来文</t>
  </si>
  <si>
    <t>罗金洲</t>
  </si>
  <si>
    <t>罗祖德</t>
  </si>
  <si>
    <t>罗胜明</t>
  </si>
  <si>
    <t>罗世雄</t>
  </si>
  <si>
    <t>罗来启</t>
  </si>
  <si>
    <t>罗来胜</t>
  </si>
  <si>
    <t>罗金山</t>
  </si>
  <si>
    <t>罗新和</t>
  </si>
  <si>
    <t>罗江海</t>
  </si>
  <si>
    <t>罗志强</t>
  </si>
  <si>
    <t>吴长青</t>
  </si>
  <si>
    <t>沈银宝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</si>
  <si>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</si>
  <si>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</si>
  <si>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</si>
  <si>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</si>
  <si>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</si>
  <si>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</si>
  <si>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</si>
  <si>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</si>
  <si>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</si>
  <si>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</si>
  <si>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</si>
  <si>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</si>
  <si>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</si>
  <si>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</si>
  <si>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</si>
  <si>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</si>
  <si>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</si>
  <si>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</si>
  <si>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</si>
  <si>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张想珍</t>
  </si>
  <si>
    <t>陈静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</si>
  <si>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</si>
  <si>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</si>
  <si>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</si>
  <si>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</si>
  <si>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</si>
  <si>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</si>
  <si>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</si>
  <si>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</si>
  <si>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</si>
  <si>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</si>
  <si>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罗永丰</t>
  </si>
  <si>
    <t>张七英</t>
  </si>
  <si>
    <t>罗爱珍</t>
  </si>
  <si>
    <t>徐德臣</t>
  </si>
  <si>
    <t>罗来春</t>
  </si>
  <si>
    <t>罗朝清</t>
  </si>
  <si>
    <t>罗共同</t>
  </si>
  <si>
    <t>罗勇军</t>
  </si>
  <si>
    <t>罗新山</t>
  </si>
  <si>
    <t>罗新文</t>
  </si>
  <si>
    <t>罗淼清</t>
  </si>
  <si>
    <t>罗通华</t>
  </si>
  <si>
    <t>罗贤俊</t>
  </si>
  <si>
    <t>罗强明</t>
  </si>
  <si>
    <t>徐新淼</t>
  </si>
  <si>
    <t>罗金生</t>
  </si>
  <si>
    <t>刘南海</t>
  </si>
  <si>
    <t>罗艳明</t>
  </si>
  <si>
    <t>徐毓珍</t>
  </si>
  <si>
    <t>罗继承</t>
  </si>
  <si>
    <t>徐新民</t>
  </si>
  <si>
    <t>王回香</t>
  </si>
  <si>
    <t>罗连芳</t>
  </si>
  <si>
    <t>罗会清</t>
  </si>
  <si>
    <t>罗继兴</t>
  </si>
  <si>
    <t>罗嗣军</t>
  </si>
  <si>
    <t>罗序才</t>
  </si>
  <si>
    <t>刘金海</t>
  </si>
  <si>
    <t>曾武洪</t>
  </si>
  <si>
    <t>李太平</t>
  </si>
  <si>
    <t>余淑艳</t>
  </si>
  <si>
    <t>罗时华</t>
  </si>
  <si>
    <t>程秀英</t>
  </si>
  <si>
    <t>魏运霞</t>
  </si>
  <si>
    <t>罗善林</t>
  </si>
  <si>
    <t>马桂珍</t>
  </si>
  <si>
    <t>罗秋生</t>
  </si>
  <si>
    <t>罗社清</t>
  </si>
  <si>
    <t>罗纯川</t>
  </si>
  <si>
    <t>罗文明</t>
  </si>
  <si>
    <t>罗其</t>
  </si>
  <si>
    <t>罗国平</t>
  </si>
  <si>
    <t>罗春淼</t>
  </si>
  <si>
    <t>罗永周</t>
  </si>
  <si>
    <t>罗会斌</t>
  </si>
  <si>
    <t>罗金火</t>
  </si>
  <si>
    <t>罗银火</t>
  </si>
  <si>
    <t>罗明烨</t>
  </si>
  <si>
    <t>罗亚清</t>
  </si>
  <si>
    <t>罗太平</t>
  </si>
  <si>
    <t>罗楚平</t>
  </si>
  <si>
    <t>张鸟英</t>
  </si>
  <si>
    <t>罗柳洲</t>
  </si>
  <si>
    <t>罗运平</t>
  </si>
  <si>
    <t>罗序军</t>
  </si>
  <si>
    <t>罗锦星</t>
  </si>
  <si>
    <t>张春梅</t>
  </si>
  <si>
    <t>罗文彬</t>
  </si>
  <si>
    <t>刘菊香</t>
  </si>
  <si>
    <t>罗春珍</t>
  </si>
  <si>
    <t>杨伏美</t>
  </si>
  <si>
    <t>罗三九</t>
  </si>
  <si>
    <t>罗淦生</t>
  </si>
  <si>
    <t>罗淦兵</t>
  </si>
  <si>
    <t>罗来陶</t>
  </si>
  <si>
    <t>罗贤鸣</t>
  </si>
  <si>
    <t>罗嗣国</t>
  </si>
  <si>
    <t>罗木林</t>
  </si>
  <si>
    <t>罗嗣英</t>
  </si>
  <si>
    <t>罗新柱</t>
  </si>
  <si>
    <t>曾新</t>
  </si>
  <si>
    <t>罗江平</t>
  </si>
  <si>
    <t>罗招军</t>
  </si>
  <si>
    <t>罗序强</t>
  </si>
  <si>
    <t>罗建林</t>
  </si>
  <si>
    <t>罗来淦</t>
  </si>
  <si>
    <t>罗汉清</t>
  </si>
  <si>
    <t>罗绪淼</t>
  </si>
  <si>
    <t>徐彬清</t>
  </si>
  <si>
    <t>罗非洲</t>
  </si>
  <si>
    <t>费同秀</t>
  </si>
  <si>
    <t>王国林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</si>
  <si>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</si>
  <si>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</si>
  <si>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</si>
  <si>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</si>
  <si>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</si>
  <si>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</si>
  <si>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</si>
  <si>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张育林</t>
  </si>
  <si>
    <t>张小兵</t>
  </si>
  <si>
    <t>王保林</t>
  </si>
  <si>
    <t>张树林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</si>
  <si>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</si>
  <si>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</si>
  <si>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</si>
  <si>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</si>
  <si>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</si>
  <si>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</si>
  <si>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</si>
  <si>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</si>
  <si>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</si>
  <si>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</si>
  <si>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</si>
  <si>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</si>
  <si>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</si>
  <si>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</si>
  <si>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张安心</t>
  </si>
  <si>
    <t>张和生</t>
  </si>
  <si>
    <t>张小平</t>
  </si>
  <si>
    <t>张茂启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</si>
  <si>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</si>
  <si>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</si>
  <si>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</si>
  <si>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</si>
  <si>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</si>
  <si>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</si>
  <si>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</si>
  <si>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罗海金</t>
  </si>
  <si>
    <t>罗业明</t>
  </si>
  <si>
    <t>罗来卿</t>
  </si>
  <si>
    <t>罗状元</t>
  </si>
  <si>
    <t>叶锦文</t>
  </si>
  <si>
    <t>罗斌阳</t>
  </si>
  <si>
    <t>程有元</t>
  </si>
  <si>
    <t>熊建军</t>
  </si>
  <si>
    <t>罗普清</t>
  </si>
  <si>
    <t>罗来琼</t>
  </si>
  <si>
    <t>罗汉平</t>
  </si>
  <si>
    <t>罗建华</t>
  </si>
  <si>
    <t>罗贤华</t>
  </si>
  <si>
    <t>罗重新</t>
  </si>
  <si>
    <t>罗栋林</t>
  </si>
  <si>
    <t>张竹英</t>
  </si>
  <si>
    <t>罗时辉</t>
  </si>
  <si>
    <t>罗公平</t>
  </si>
  <si>
    <t>罗国清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</si>
  <si>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</si>
  <si>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</si>
  <si>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</si>
  <si>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</si>
  <si>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</si>
  <si>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</si>
  <si>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</si>
  <si>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</si>
  <si>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</si>
  <si>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</si>
  <si>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</si>
  <si>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余华英</t>
  </si>
  <si>
    <t>罗启浩</t>
  </si>
  <si>
    <t>向佑孙</t>
  </si>
  <si>
    <t>罗新洲</t>
  </si>
  <si>
    <t>罗富清</t>
  </si>
  <si>
    <t>罗志清</t>
  </si>
  <si>
    <t>罗爱明</t>
  </si>
  <si>
    <t>熊新华</t>
  </si>
  <si>
    <t>罗来良</t>
  </si>
  <si>
    <t>向晓琴</t>
  </si>
  <si>
    <t>罗冬清</t>
  </si>
  <si>
    <t>罗元安</t>
  </si>
  <si>
    <t>罗智彬</t>
  </si>
  <si>
    <t>罗愿清</t>
  </si>
  <si>
    <t>罗琼林</t>
  </si>
  <si>
    <t>罗来祯</t>
  </si>
  <si>
    <t>罗日新</t>
  </si>
  <si>
    <t>罗平原</t>
  </si>
  <si>
    <t>罗路民</t>
  </si>
  <si>
    <t>罗汉鸿</t>
  </si>
  <si>
    <t>沈佑珍</t>
  </si>
  <si>
    <t>罗传淼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</si>
  <si>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</si>
  <si>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</si>
  <si>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</si>
  <si>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</si>
  <si>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</si>
  <si>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</si>
  <si>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</si>
  <si>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</si>
  <si>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</si>
  <si>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</si>
  <si>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</si>
  <si>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</si>
  <si>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</si>
  <si>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</si>
  <si>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</si>
  <si>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</si>
  <si>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</si>
  <si>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</si>
  <si>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</si>
  <si>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</si>
  <si>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</si>
  <si>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沈毅明</t>
  </si>
  <si>
    <t>周善生</t>
  </si>
  <si>
    <t>吴银生</t>
  </si>
  <si>
    <t>罗五星</t>
  </si>
  <si>
    <t>罗通文</t>
  </si>
  <si>
    <t>汪梅方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</si>
  <si>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</si>
  <si>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</si>
  <si>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</si>
  <si>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</si>
  <si>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</si>
  <si>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</si>
  <si>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</si>
  <si>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</si>
  <si>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郑耀华</t>
  </si>
  <si>
    <t>郑国华</t>
  </si>
  <si>
    <t>郑孔和</t>
  </si>
  <si>
    <t>郑祖辉</t>
  </si>
  <si>
    <t>郑文华</t>
  </si>
  <si>
    <t>郑陆军</t>
  </si>
  <si>
    <t>郑新淼</t>
  </si>
  <si>
    <t>王换英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</si>
  <si>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</si>
  <si>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</si>
  <si>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</si>
  <si>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</si>
  <si>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</si>
  <si>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</si>
  <si>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</si>
  <si>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郑洲</t>
  </si>
  <si>
    <t>郑孔典</t>
  </si>
  <si>
    <t>郑国和</t>
  </si>
  <si>
    <t>罗水桂</t>
  </si>
  <si>
    <t>郑汉林</t>
  </si>
  <si>
    <t>王如意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</si>
  <si>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</si>
  <si>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</si>
  <si>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</si>
  <si>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</si>
  <si>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</si>
  <si>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</si>
  <si>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</si>
  <si>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</si>
  <si>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</si>
  <si>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</si>
  <si>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郑新炎</t>
  </si>
  <si>
    <t>郑建新</t>
  </si>
  <si>
    <t>郑水清</t>
  </si>
  <si>
    <t>郑继先</t>
  </si>
  <si>
    <t>徐蒲国</t>
  </si>
  <si>
    <t>徐文平</t>
  </si>
  <si>
    <t>朱辉</t>
  </si>
  <si>
    <t>徐炎洲</t>
  </si>
  <si>
    <t>罗三桂</t>
  </si>
  <si>
    <t>徐继春</t>
  </si>
  <si>
    <t>徐润香</t>
  </si>
  <si>
    <t>徐民权</t>
  </si>
  <si>
    <t>徐平军</t>
  </si>
  <si>
    <t>徐民新</t>
  </si>
  <si>
    <t>徐炎林</t>
  </si>
  <si>
    <t>徐胡清</t>
  </si>
  <si>
    <t>艾甘林</t>
  </si>
  <si>
    <t>徐礼明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</si>
  <si>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</si>
  <si>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</si>
  <si>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</si>
  <si>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</si>
  <si>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</si>
  <si>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</si>
  <si>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</si>
  <si>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</si>
  <si>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</si>
  <si>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</si>
  <si>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徐明华</t>
  </si>
  <si>
    <t>徐新春</t>
  </si>
  <si>
    <t>徐新满</t>
  </si>
  <si>
    <t>徐金国</t>
  </si>
  <si>
    <t>李晓阳</t>
  </si>
  <si>
    <t>徐文华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</si>
  <si>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</si>
  <si>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</si>
  <si>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</si>
  <si>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</si>
  <si>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</si>
  <si>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</si>
  <si>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</si>
  <si>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</si>
  <si>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</si>
  <si>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徐建华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</si>
  <si>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</si>
  <si>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</si>
  <si>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</si>
  <si>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</si>
  <si>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</si>
  <si>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</si>
  <si>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</si>
  <si>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徐怡生</t>
  </si>
  <si>
    <t>张东林</t>
  </si>
  <si>
    <t>徐社帮</t>
  </si>
  <si>
    <t>徐文斌</t>
  </si>
  <si>
    <t>张克英</t>
  </si>
  <si>
    <t>罗水珍</t>
  </si>
  <si>
    <t>徐风光</t>
  </si>
  <si>
    <t>徐迟</t>
  </si>
  <si>
    <t>徐建军</t>
  </si>
  <si>
    <t>王华平</t>
  </si>
  <si>
    <t>王进文</t>
  </si>
  <si>
    <t>王蒲清</t>
  </si>
  <si>
    <t>王柏清</t>
  </si>
  <si>
    <t>王仁国</t>
  </si>
  <si>
    <t>王仁南</t>
  </si>
  <si>
    <t>徐林珍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</si>
  <si>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</si>
  <si>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</si>
  <si>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</si>
  <si>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</si>
  <si>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</si>
  <si>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</si>
  <si>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</si>
  <si>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</si>
  <si>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</si>
  <si>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</si>
  <si>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</si>
  <si>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</si>
  <si>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刘建国</t>
  </si>
  <si>
    <t>刘亚军</t>
  </si>
  <si>
    <t>徐天珍</t>
  </si>
  <si>
    <t>刘东方</t>
  </si>
  <si>
    <t>王泽林</t>
  </si>
  <si>
    <t>王全兴</t>
  </si>
  <si>
    <t>王平林</t>
  </si>
  <si>
    <t>王火周</t>
  </si>
  <si>
    <t>王辉</t>
  </si>
  <si>
    <t>王世明</t>
  </si>
  <si>
    <t>王新民</t>
  </si>
  <si>
    <t>王金水</t>
  </si>
  <si>
    <t>王炎林</t>
  </si>
  <si>
    <t>葛新水</t>
  </si>
  <si>
    <t>王天丁</t>
  </si>
  <si>
    <t>吴群林</t>
  </si>
  <si>
    <t>王炎生</t>
  </si>
  <si>
    <t>徐新洲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</si>
  <si>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</si>
  <si>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</si>
  <si>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</si>
  <si>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</si>
  <si>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</si>
  <si>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</si>
  <si>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</si>
  <si>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</si>
  <si>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</si>
  <si>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</si>
  <si>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</si>
  <si>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</si>
  <si>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</si>
  <si>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赵海保</t>
  </si>
  <si>
    <t>焦美玉</t>
  </si>
  <si>
    <t>焦美华</t>
  </si>
  <si>
    <t>葛新国</t>
  </si>
  <si>
    <t>王祖送</t>
  </si>
  <si>
    <t>徐桂珍</t>
  </si>
  <si>
    <t>叶爱红</t>
  </si>
  <si>
    <t>王松青</t>
  </si>
  <si>
    <t>徐平周</t>
  </si>
  <si>
    <t>徐秋南</t>
  </si>
  <si>
    <t>徐鹏飞</t>
  </si>
  <si>
    <t>徐龙</t>
  </si>
  <si>
    <t>徐平珍</t>
  </si>
  <si>
    <t>张兰新</t>
  </si>
  <si>
    <t>徐菊香</t>
  </si>
  <si>
    <t>王仁华</t>
  </si>
  <si>
    <t>熊天桂</t>
  </si>
  <si>
    <t>徐金水</t>
  </si>
  <si>
    <t>熊云补</t>
  </si>
  <si>
    <t>罗全明</t>
  </si>
  <si>
    <t>徐金玉</t>
  </si>
  <si>
    <t>徐开民</t>
  </si>
  <si>
    <t>余太炎</t>
  </si>
  <si>
    <t>余有林</t>
  </si>
  <si>
    <t>徐冬冬</t>
  </si>
  <si>
    <t>徐亮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</si>
  <si>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</si>
  <si>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</si>
  <si>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</si>
  <si>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</si>
  <si>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</si>
  <si>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</si>
  <si>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</si>
  <si>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</si>
  <si>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刘社华</t>
  </si>
  <si>
    <t>余社林</t>
  </si>
  <si>
    <t>徐刚</t>
  </si>
  <si>
    <t>徐建明</t>
  </si>
  <si>
    <t>徐向阳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</si>
  <si>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</si>
  <si>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</si>
  <si>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</si>
  <si>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</si>
  <si>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</si>
  <si>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</si>
  <si>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</si>
  <si>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</si>
  <si>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余桂林</t>
  </si>
  <si>
    <t>余亚珍</t>
  </si>
  <si>
    <t>随阳</t>
  </si>
  <si>
    <t>肖付强</t>
  </si>
  <si>
    <t>肖元庆</t>
  </si>
  <si>
    <t>肖建强</t>
  </si>
  <si>
    <t>肖平芳</t>
  </si>
  <si>
    <t>肖光要</t>
  </si>
  <si>
    <t>肖启荣</t>
  </si>
  <si>
    <t>肖长松</t>
  </si>
  <si>
    <t>肖桂卿</t>
  </si>
  <si>
    <t>肖和卿</t>
  </si>
  <si>
    <t>肖炎新</t>
  </si>
  <si>
    <t>肖社兴</t>
  </si>
  <si>
    <t>肖南芳</t>
  </si>
  <si>
    <t>肖友明</t>
  </si>
  <si>
    <t>肖友付</t>
  </si>
  <si>
    <t>肖良峰</t>
  </si>
  <si>
    <t>廖炎松</t>
  </si>
  <si>
    <t>肖新明</t>
  </si>
  <si>
    <t>肖生堂</t>
  </si>
  <si>
    <t>肖忠炎</t>
  </si>
  <si>
    <t>肖天德</t>
  </si>
  <si>
    <t>肖仁初</t>
  </si>
  <si>
    <t>肖洋子</t>
  </si>
  <si>
    <t>肖民堂</t>
  </si>
  <si>
    <t>肖水松</t>
  </si>
  <si>
    <t>肖华新</t>
  </si>
  <si>
    <t>肖新堂</t>
  </si>
  <si>
    <t>肖德长</t>
  </si>
  <si>
    <t>肖家云</t>
  </si>
  <si>
    <t>肖金长</t>
  </si>
  <si>
    <t>肖太新</t>
  </si>
  <si>
    <t>肖耀堂</t>
  </si>
  <si>
    <t>肖晚新</t>
  </si>
  <si>
    <t>肖耀山</t>
  </si>
  <si>
    <t>肖郑洲</t>
  </si>
  <si>
    <t>肖瑞长</t>
  </si>
  <si>
    <t>周金莲</t>
  </si>
  <si>
    <t>徐晚金</t>
  </si>
  <si>
    <t>余绪缝</t>
  </si>
  <si>
    <t>余剑光</t>
  </si>
  <si>
    <t>余林茂</t>
  </si>
  <si>
    <t>余朝斌</t>
  </si>
  <si>
    <t>余水斌</t>
  </si>
  <si>
    <t>徐文兴</t>
  </si>
  <si>
    <t>余火生</t>
  </si>
  <si>
    <t>余四九</t>
  </si>
  <si>
    <t>余正春</t>
  </si>
  <si>
    <t>王桂梅</t>
  </si>
  <si>
    <t>余朝东</t>
  </si>
  <si>
    <t>余爱国</t>
  </si>
  <si>
    <t>余万兴</t>
  </si>
  <si>
    <t>余检兴</t>
  </si>
  <si>
    <t>余良</t>
  </si>
  <si>
    <t>余火林</t>
  </si>
  <si>
    <t>余永松</t>
  </si>
  <si>
    <t>余爱臣</t>
  </si>
  <si>
    <t>余恩平</t>
  </si>
  <si>
    <t>余志光</t>
  </si>
  <si>
    <t>余军</t>
  </si>
  <si>
    <t>余十老</t>
  </si>
  <si>
    <t>余安德</t>
  </si>
  <si>
    <t>余青山</t>
  </si>
  <si>
    <t>余光伟</t>
  </si>
  <si>
    <t>余爱春</t>
  </si>
  <si>
    <t>周伙平</t>
  </si>
  <si>
    <t>余绪众</t>
  </si>
  <si>
    <t>余恩生</t>
  </si>
  <si>
    <t>余文彬</t>
  </si>
  <si>
    <t>余冰</t>
  </si>
  <si>
    <t>肖珍意</t>
  </si>
  <si>
    <t>余绪松</t>
  </si>
  <si>
    <t>江树林</t>
  </si>
  <si>
    <t>余绪英</t>
  </si>
  <si>
    <t>余朝华</t>
  </si>
  <si>
    <t>余绪志</t>
  </si>
  <si>
    <t>余先文</t>
  </si>
  <si>
    <t>余四清</t>
  </si>
  <si>
    <t>余爱军</t>
  </si>
  <si>
    <t>苏国兴</t>
  </si>
  <si>
    <t>苏良兴</t>
  </si>
  <si>
    <t>苏良旺</t>
  </si>
  <si>
    <t>苏建华</t>
  </si>
  <si>
    <t>苏四季</t>
  </si>
  <si>
    <t>张条孙</t>
  </si>
  <si>
    <t>徐建国</t>
  </si>
  <si>
    <t>徐文耀</t>
  </si>
  <si>
    <t>徐巍</t>
  </si>
  <si>
    <t>徐培初</t>
  </si>
  <si>
    <t>余晚秀</t>
  </si>
  <si>
    <t>徐应斌</t>
  </si>
  <si>
    <t>童庆</t>
  </si>
  <si>
    <t>徐文照</t>
  </si>
  <si>
    <t>徐文星</t>
  </si>
  <si>
    <t>徐志兴</t>
  </si>
  <si>
    <t>徐林季</t>
  </si>
  <si>
    <t>徐世军</t>
  </si>
  <si>
    <t>袁春英</t>
  </si>
  <si>
    <t>徐元海</t>
  </si>
  <si>
    <t>徐元清</t>
  </si>
  <si>
    <t>徐志光</t>
  </si>
  <si>
    <t>徐志明</t>
  </si>
  <si>
    <t>徐大洪</t>
  </si>
  <si>
    <t>徐胜洲</t>
  </si>
  <si>
    <t>徐芝林</t>
  </si>
  <si>
    <t>徐庆美</t>
  </si>
  <si>
    <t>徐松清</t>
  </si>
  <si>
    <t>徐松斌</t>
  </si>
  <si>
    <t>徐国豪</t>
  </si>
  <si>
    <t>徐元炳</t>
  </si>
  <si>
    <t>徐光洁</t>
  </si>
  <si>
    <t>徐光华</t>
  </si>
  <si>
    <t>徐竹清</t>
  </si>
  <si>
    <t>徐元顺</t>
  </si>
  <si>
    <t>徐新安</t>
  </si>
  <si>
    <t>徐德营</t>
  </si>
  <si>
    <t>徐光兴</t>
  </si>
  <si>
    <t>徐玉千</t>
  </si>
  <si>
    <t>徐生营</t>
  </si>
  <si>
    <t>徐祖金</t>
  </si>
  <si>
    <t>徐祖炎</t>
  </si>
  <si>
    <t>徐光泽</t>
  </si>
  <si>
    <t>徐小年</t>
  </si>
  <si>
    <t>徐小辉</t>
  </si>
  <si>
    <t>徐楚柱</t>
  </si>
  <si>
    <t>徐清芳</t>
  </si>
  <si>
    <t>徐亚洲</t>
  </si>
  <si>
    <t>徐祖春</t>
  </si>
  <si>
    <t>徐元和</t>
  </si>
  <si>
    <t>袁云珍</t>
  </si>
  <si>
    <t>徐晚松</t>
  </si>
  <si>
    <t>徐广宇</t>
  </si>
  <si>
    <t>徐玉康</t>
  </si>
  <si>
    <t>徐祖平</t>
  </si>
  <si>
    <t>徐友清</t>
  </si>
  <si>
    <t>徐复明</t>
  </si>
  <si>
    <t>徐文亮</t>
  </si>
  <si>
    <t>徐铁进</t>
  </si>
  <si>
    <t>徐晚生</t>
  </si>
  <si>
    <t>徐梅生</t>
  </si>
  <si>
    <t>徐勇</t>
  </si>
  <si>
    <t>徐革和</t>
  </si>
  <si>
    <t>徐雄</t>
  </si>
  <si>
    <t>徐世杰</t>
  </si>
  <si>
    <t>徐核星</t>
  </si>
  <si>
    <t>徐良心</t>
  </si>
  <si>
    <t>徐红心</t>
  </si>
  <si>
    <t>余旭安</t>
  </si>
  <si>
    <t>黄桂元</t>
  </si>
  <si>
    <t>徐水斌</t>
  </si>
  <si>
    <t>陈水清</t>
  </si>
  <si>
    <t>陈美松</t>
  </si>
  <si>
    <t>徐桃英</t>
  </si>
  <si>
    <t>徐伟</t>
  </si>
  <si>
    <t>徐海星</t>
  </si>
  <si>
    <t>黄艳芳</t>
  </si>
  <si>
    <t>余辉煌</t>
  </si>
  <si>
    <t>石光应</t>
  </si>
  <si>
    <t>石岩奇</t>
  </si>
  <si>
    <t>颜奇斌</t>
  </si>
  <si>
    <t>颜南煌</t>
  </si>
  <si>
    <t>颜国煌</t>
  </si>
  <si>
    <t>颜星煌</t>
  </si>
  <si>
    <t>颜江斌</t>
  </si>
  <si>
    <t>李卫斌</t>
  </si>
  <si>
    <t>余高松</t>
  </si>
  <si>
    <t>余水松</t>
  </si>
  <si>
    <t>余秋征</t>
  </si>
  <si>
    <t>余斌阳</t>
  </si>
  <si>
    <t>李海清</t>
  </si>
  <si>
    <t>石柏青</t>
  </si>
  <si>
    <t>余朝云</t>
  </si>
  <si>
    <t>石岩波</t>
  </si>
  <si>
    <t>石岩洪</t>
  </si>
  <si>
    <t>汪菊香</t>
  </si>
  <si>
    <t>孙锡金</t>
  </si>
  <si>
    <t>陈勇</t>
  </si>
  <si>
    <t>陈咸金</t>
  </si>
  <si>
    <t>陈五星</t>
  </si>
  <si>
    <t>陈晚英</t>
  </si>
  <si>
    <t>孙富洲</t>
  </si>
  <si>
    <t>孙云洲</t>
  </si>
  <si>
    <t>陈丙炎</t>
  </si>
  <si>
    <t>黄友德</t>
  </si>
  <si>
    <t>孙国怀</t>
  </si>
  <si>
    <t>陈四清</t>
  </si>
  <si>
    <t>陈刚</t>
  </si>
  <si>
    <t>陈春林</t>
  </si>
  <si>
    <t>陈和清</t>
  </si>
  <si>
    <t>孙炎清</t>
  </si>
  <si>
    <t>孙远清</t>
  </si>
  <si>
    <t>陈炎林</t>
  </si>
  <si>
    <t>陈春金</t>
  </si>
  <si>
    <t>陈时金</t>
  </si>
  <si>
    <t>陈海兵</t>
  </si>
  <si>
    <t>陈丙林</t>
  </si>
  <si>
    <t>孙华洲</t>
  </si>
  <si>
    <t>王满意</t>
  </si>
  <si>
    <t>黄安德</t>
  </si>
  <si>
    <t>陈建设</t>
  </si>
  <si>
    <t>陈冬金</t>
  </si>
  <si>
    <t>陈建清</t>
  </si>
  <si>
    <t>陈江兵</t>
  </si>
  <si>
    <t>孙健</t>
  </si>
  <si>
    <t>孙晚金</t>
  </si>
  <si>
    <t>彭运香</t>
  </si>
  <si>
    <t>肖浓林</t>
  </si>
  <si>
    <t>张司边</t>
  </si>
  <si>
    <t>佘汉州</t>
  </si>
  <si>
    <t>佘立兴</t>
  </si>
  <si>
    <t>佘朝松</t>
  </si>
  <si>
    <t>佘朝明</t>
  </si>
  <si>
    <t>佘新明</t>
  </si>
  <si>
    <t>佘在斌</t>
  </si>
  <si>
    <t>佘爱明</t>
  </si>
  <si>
    <t>佘新华</t>
  </si>
  <si>
    <t>佘瑞金</t>
  </si>
  <si>
    <t>佘朝文</t>
  </si>
  <si>
    <t>佘登峰</t>
  </si>
  <si>
    <t>佘水松</t>
  </si>
  <si>
    <t>佘朝荣</t>
  </si>
  <si>
    <t>佘成龙</t>
  </si>
  <si>
    <t>佘日炎</t>
  </si>
  <si>
    <t>李大春</t>
  </si>
  <si>
    <t>佘水清</t>
  </si>
  <si>
    <t>佘兵兵</t>
  </si>
  <si>
    <t>佘朝凤</t>
  </si>
  <si>
    <t>佘朝胜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</si>
  <si>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</si>
  <si>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</si>
  <si>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</si>
  <si>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</si>
  <si>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</si>
  <si>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</si>
  <si>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</si>
  <si>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</si>
  <si>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佘祖明</t>
  </si>
  <si>
    <t>佘丛新</t>
  </si>
  <si>
    <t>佘朝斌</t>
  </si>
  <si>
    <t>佘端陆</t>
  </si>
  <si>
    <t>佘德志</t>
  </si>
  <si>
    <t>佘炎平</t>
  </si>
  <si>
    <t>佘朝清</t>
  </si>
  <si>
    <t>刘时松</t>
  </si>
  <si>
    <t>刘日新</t>
  </si>
  <si>
    <t>刘时波</t>
  </si>
  <si>
    <t>刘卫星</t>
  </si>
  <si>
    <t>刘会国</t>
  </si>
  <si>
    <t>刘和国</t>
  </si>
  <si>
    <t>刘兵</t>
  </si>
  <si>
    <t>刘志春</t>
  </si>
  <si>
    <t>刘时华</t>
  </si>
  <si>
    <t>刘七平</t>
  </si>
  <si>
    <t>刘德周</t>
  </si>
  <si>
    <t>刘新建</t>
  </si>
  <si>
    <t>石金生</t>
  </si>
  <si>
    <t>徐桂英</t>
  </si>
  <si>
    <t>刘敬东</t>
  </si>
  <si>
    <t>佘珍秀</t>
  </si>
  <si>
    <t>罗桂香</t>
  </si>
  <si>
    <t>刘和平</t>
  </si>
  <si>
    <t>刘义平</t>
  </si>
  <si>
    <t>刘炎平</t>
  </si>
  <si>
    <t>刘建平</t>
  </si>
  <si>
    <t>刘跃进</t>
  </si>
  <si>
    <t>刘社平</t>
  </si>
  <si>
    <t>佘家乐</t>
  </si>
  <si>
    <t>叶祖庆</t>
  </si>
  <si>
    <t>佘欢欢</t>
  </si>
  <si>
    <t>佘莉琴</t>
  </si>
  <si>
    <t>佘善德</t>
  </si>
  <si>
    <t>佘四清</t>
  </si>
  <si>
    <t>彭祖德</t>
  </si>
  <si>
    <t>陈建端</t>
  </si>
  <si>
    <t>胡先容</t>
  </si>
  <si>
    <t>佘飞虎</t>
  </si>
  <si>
    <t>毛金福</t>
  </si>
  <si>
    <t>毛金洲</t>
  </si>
  <si>
    <t>毛小龙</t>
  </si>
  <si>
    <t>毛小虎</t>
  </si>
  <si>
    <t>毛小军</t>
  </si>
  <si>
    <t>佘江柏</t>
  </si>
  <si>
    <t>毛平</t>
  </si>
  <si>
    <t>毛超</t>
  </si>
  <si>
    <t>毛红军</t>
  </si>
  <si>
    <t>毛炳营</t>
  </si>
  <si>
    <t>李鞠英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</si>
  <si>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</si>
  <si>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</si>
  <si>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</si>
  <si>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</si>
  <si>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</si>
  <si>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</si>
  <si>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</si>
  <si>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</si>
  <si>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</si>
  <si>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刘清英</t>
  </si>
  <si>
    <t>江宽</t>
  </si>
  <si>
    <t>江复军</t>
  </si>
  <si>
    <t>江祖林</t>
  </si>
  <si>
    <t>王元仙</t>
  </si>
  <si>
    <t>毛美仙</t>
  </si>
  <si>
    <t>江祖福</t>
  </si>
  <si>
    <t>江基伟</t>
  </si>
  <si>
    <t>江六平</t>
  </si>
  <si>
    <t>江义平</t>
  </si>
  <si>
    <t>江木松</t>
  </si>
  <si>
    <t>毛明英</t>
  </si>
  <si>
    <t>江立民</t>
  </si>
  <si>
    <t>江利平</t>
  </si>
  <si>
    <t>佘晓华</t>
  </si>
  <si>
    <t>刘元庆</t>
  </si>
  <si>
    <t>刘时臣</t>
  </si>
  <si>
    <t>刘树林</t>
  </si>
  <si>
    <t>刘彬彬</t>
  </si>
  <si>
    <t>刘水兵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</si>
  <si>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</si>
  <si>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</si>
  <si>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</si>
  <si>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</si>
  <si>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</si>
  <si>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</si>
  <si>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</si>
  <si>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</si>
  <si>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</si>
  <si>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</si>
  <si>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</si>
  <si>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</si>
  <si>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</si>
  <si>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</si>
  <si>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</si>
  <si>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</si>
  <si>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</si>
  <si>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</si>
  <si>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</si>
  <si>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</si>
  <si>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</si>
  <si>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刘建新</t>
  </si>
  <si>
    <t>刘柏林</t>
  </si>
  <si>
    <t>刘松林</t>
  </si>
  <si>
    <t>刘圣伟</t>
  </si>
  <si>
    <t>刘忠兴</t>
  </si>
  <si>
    <t>刘年林</t>
  </si>
  <si>
    <t>刘浩</t>
  </si>
  <si>
    <t>刘秋林</t>
  </si>
  <si>
    <t>刘时运</t>
  </si>
  <si>
    <t>刘时新</t>
  </si>
  <si>
    <t>刘海兵</t>
  </si>
  <si>
    <t>刘海松</t>
  </si>
  <si>
    <t>刘海山</t>
  </si>
  <si>
    <t>刘如北</t>
  </si>
  <si>
    <t>刘坤</t>
  </si>
  <si>
    <t>刘圣斌</t>
  </si>
  <si>
    <t>刘圣超</t>
  </si>
  <si>
    <t>刘冬林</t>
  </si>
  <si>
    <t>刘海清</t>
  </si>
  <si>
    <t>刘海生</t>
  </si>
  <si>
    <t>刘木金</t>
  </si>
  <si>
    <t>刘田德</t>
  </si>
  <si>
    <t>刘峰</t>
  </si>
  <si>
    <t>刘时兵</t>
  </si>
  <si>
    <t>刘时和</t>
  </si>
  <si>
    <t>刘国新</t>
  </si>
  <si>
    <t>刘树清</t>
  </si>
  <si>
    <t>田怡新</t>
  </si>
  <si>
    <t>田怡德</t>
  </si>
  <si>
    <t>田怡周</t>
  </si>
  <si>
    <t>田怡平</t>
  </si>
  <si>
    <t>曾红卫</t>
  </si>
  <si>
    <t>孙耀香</t>
  </si>
  <si>
    <t>刘兰芳</t>
  </si>
  <si>
    <t>徐桃桂</t>
  </si>
  <si>
    <t>刘进德</t>
  </si>
  <si>
    <t>刘道德</t>
  </si>
  <si>
    <t>徐河润</t>
  </si>
  <si>
    <t>刘铭卜</t>
  </si>
  <si>
    <t>张司边村委会</t>
  </si>
  <si>
    <t>刘怀德</t>
  </si>
  <si>
    <t>刘正安</t>
  </si>
  <si>
    <t>刘炎林</t>
  </si>
  <si>
    <t>刘阳春</t>
  </si>
  <si>
    <t>刘怡清</t>
  </si>
  <si>
    <t>刘德营</t>
  </si>
  <si>
    <t>刘江华</t>
  </si>
  <si>
    <t>刘兵强</t>
  </si>
  <si>
    <t>刘贵洲</t>
  </si>
  <si>
    <t>刘时军</t>
  </si>
  <si>
    <t>刘邦</t>
  </si>
  <si>
    <t>刘春德</t>
  </si>
  <si>
    <t>刘震林</t>
  </si>
  <si>
    <t>刘树平</t>
  </si>
  <si>
    <t>刘四清</t>
  </si>
  <si>
    <t>刘晚平</t>
  </si>
  <si>
    <t>刘新江</t>
  </si>
  <si>
    <t>刘九江</t>
  </si>
  <si>
    <t>刘梁云</t>
  </si>
  <si>
    <t>刘永平</t>
  </si>
  <si>
    <t>刘北文</t>
  </si>
  <si>
    <t>罗长生</t>
  </si>
  <si>
    <t>刘运周</t>
  </si>
  <si>
    <t>刘金福</t>
  </si>
  <si>
    <t>刘维德</t>
  </si>
  <si>
    <t>刘平新</t>
  </si>
  <si>
    <t>刘平德</t>
  </si>
  <si>
    <t>刘北斌</t>
  </si>
  <si>
    <t>刘汉文</t>
  </si>
  <si>
    <t>刘桥云</t>
  </si>
  <si>
    <t>刘毓斌</t>
  </si>
  <si>
    <t>刘义斌</t>
  </si>
  <si>
    <t>刘天云</t>
  </si>
  <si>
    <t>刘汉林</t>
  </si>
  <si>
    <t>刘德斌</t>
  </si>
  <si>
    <t>刘海斌</t>
  </si>
  <si>
    <t>刘平阳</t>
  </si>
  <si>
    <t>刘平均</t>
  </si>
  <si>
    <t>刘永先</t>
  </si>
  <si>
    <t>刘亚先</t>
  </si>
  <si>
    <t>刘梁君</t>
  </si>
  <si>
    <t>刘胜先</t>
  </si>
  <si>
    <t>刘友德</t>
  </si>
  <si>
    <t>刘金质</t>
  </si>
  <si>
    <t>刘祖斌</t>
  </si>
  <si>
    <t>刘平安</t>
  </si>
  <si>
    <t>刘北军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</si>
  <si>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</si>
  <si>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</si>
  <si>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</si>
  <si>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</si>
  <si>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</si>
  <si>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</si>
  <si>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</si>
  <si>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</si>
  <si>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刘和均</t>
  </si>
  <si>
    <t>李贵平</t>
  </si>
  <si>
    <t>余朝先</t>
  </si>
  <si>
    <t>刘社松</t>
  </si>
  <si>
    <t>刘永久</t>
  </si>
  <si>
    <t>刘江城</t>
  </si>
  <si>
    <t>刘盛武</t>
  </si>
  <si>
    <t>刘毓浪</t>
  </si>
  <si>
    <t>刘道元</t>
  </si>
  <si>
    <t>凌松英</t>
  </si>
  <si>
    <t>余朝胜</t>
  </si>
  <si>
    <t>刘祖庚</t>
  </si>
  <si>
    <t>刘毓洪</t>
  </si>
  <si>
    <t>余朝良</t>
  </si>
  <si>
    <t>余朝平</t>
  </si>
  <si>
    <t>陈红兰</t>
  </si>
  <si>
    <t>余绪初</t>
  </si>
  <si>
    <t>刘祖发</t>
  </si>
  <si>
    <t>刘日城</t>
  </si>
  <si>
    <t>刘日升</t>
  </si>
  <si>
    <t>刘日平</t>
  </si>
  <si>
    <t>刘继文</t>
  </si>
  <si>
    <t>余年新</t>
  </si>
  <si>
    <t>汪晓平</t>
  </si>
  <si>
    <t>刘日兵</t>
  </si>
  <si>
    <t>刘合林</t>
  </si>
  <si>
    <t>刘晚成</t>
  </si>
  <si>
    <t>刘日和</t>
  </si>
  <si>
    <t>袁晚孙</t>
  </si>
  <si>
    <t>刘德华</t>
  </si>
  <si>
    <t>刘德明</t>
  </si>
  <si>
    <t>刘德春</t>
  </si>
  <si>
    <t>刘日恒</t>
  </si>
  <si>
    <t>刘天星</t>
  </si>
  <si>
    <t>聂晚香</t>
  </si>
  <si>
    <t>余朝邦</t>
  </si>
  <si>
    <t>刘晚达</t>
  </si>
  <si>
    <t>刘新春</t>
  </si>
  <si>
    <t>刘青山</t>
  </si>
  <si>
    <t>刘鹿莹</t>
  </si>
  <si>
    <t>刘青海</t>
  </si>
  <si>
    <t>刘青源</t>
  </si>
  <si>
    <t>余和水</t>
  </si>
  <si>
    <t>刘冬青</t>
  </si>
  <si>
    <t>刘佳蕊</t>
  </si>
  <si>
    <t>刘继平</t>
  </si>
  <si>
    <t>邓秋珍</t>
  </si>
  <si>
    <t>余朝清</t>
  </si>
  <si>
    <t>刘腊儿</t>
  </si>
  <si>
    <t>余永茂</t>
  </si>
  <si>
    <t>余汉斌</t>
  </si>
  <si>
    <t>余绪武</t>
  </si>
  <si>
    <t>余胜洲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</si>
  <si>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</si>
  <si>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</si>
  <si>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</si>
  <si>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</si>
  <si>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</si>
  <si>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</si>
  <si>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</si>
  <si>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</si>
  <si>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余伟清</t>
  </si>
  <si>
    <t>余祖来</t>
  </si>
  <si>
    <t>余清茂</t>
  </si>
  <si>
    <t>曾炎林</t>
  </si>
  <si>
    <t>曾炎祖</t>
  </si>
  <si>
    <t>余建华</t>
  </si>
  <si>
    <t>余志云</t>
  </si>
  <si>
    <t>漆荷芳</t>
  </si>
  <si>
    <t>余柏茂</t>
  </si>
  <si>
    <t>余树林</t>
  </si>
  <si>
    <t>余朝志</t>
  </si>
  <si>
    <t>刘玉英</t>
  </si>
  <si>
    <t>余德胜</t>
  </si>
  <si>
    <t>余恩忠</t>
  </si>
  <si>
    <t>曾炎清</t>
  </si>
  <si>
    <t>余炎洲</t>
  </si>
  <si>
    <t>王新意</t>
  </si>
  <si>
    <t>余文华</t>
  </si>
  <si>
    <t>刘和望</t>
  </si>
  <si>
    <t>余晓明</t>
  </si>
  <si>
    <t>余亚平</t>
  </si>
  <si>
    <t>刘安德</t>
  </si>
  <si>
    <t>余海洲</t>
  </si>
  <si>
    <t>余清洋</t>
  </si>
  <si>
    <t>余海洋</t>
  </si>
  <si>
    <t>余火成</t>
  </si>
  <si>
    <t>余平洋</t>
  </si>
  <si>
    <t>余木新</t>
  </si>
  <si>
    <t>余朝文</t>
  </si>
  <si>
    <t>余伟</t>
  </si>
  <si>
    <t>余朝武</t>
  </si>
  <si>
    <t>余朝福</t>
  </si>
  <si>
    <t>刘春生</t>
  </si>
  <si>
    <t>龙凤山</t>
  </si>
  <si>
    <t>邓富钊</t>
  </si>
  <si>
    <t>邓富荣</t>
  </si>
  <si>
    <t>张银秀</t>
  </si>
  <si>
    <t>邓立新</t>
  </si>
  <si>
    <t>邓付军</t>
  </si>
  <si>
    <t>邓富高</t>
  </si>
  <si>
    <t>邓文军</t>
  </si>
  <si>
    <t>邓生富</t>
  </si>
  <si>
    <t>邓付斌</t>
  </si>
  <si>
    <t>邓亚平</t>
  </si>
  <si>
    <t>欧金生</t>
  </si>
  <si>
    <t>欧金凤</t>
  </si>
  <si>
    <t>欧阳明</t>
  </si>
  <si>
    <t>邓金水</t>
  </si>
  <si>
    <t>邓国兴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</si>
  <si>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</si>
  <si>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</si>
  <si>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</si>
  <si>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</si>
  <si>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</si>
  <si>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</si>
  <si>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</si>
  <si>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</si>
  <si>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邓冬冬</t>
  </si>
  <si>
    <t>邓生辉</t>
  </si>
  <si>
    <t>邓伟星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</si>
  <si>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</si>
  <si>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</si>
  <si>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</si>
  <si>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</si>
  <si>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</si>
  <si>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</si>
  <si>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</si>
  <si>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</si>
  <si>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</si>
  <si>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</si>
  <si>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</si>
  <si>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</si>
  <si>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</si>
  <si>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</si>
  <si>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</si>
  <si>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</si>
  <si>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</si>
  <si>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</si>
  <si>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</si>
  <si>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</si>
  <si>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</si>
  <si>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</si>
  <si>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</si>
  <si>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</si>
  <si>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</si>
  <si>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</si>
  <si>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</si>
  <si>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</si>
  <si>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</si>
  <si>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舒平珍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</si>
  <si>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</si>
  <si>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</si>
  <si>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</si>
  <si>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</si>
  <si>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</si>
  <si>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</si>
  <si>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</si>
  <si>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</si>
  <si>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</si>
  <si>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</si>
  <si>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</si>
  <si>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</si>
  <si>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</si>
  <si>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</si>
  <si>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</si>
  <si>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</si>
  <si>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</si>
  <si>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</si>
  <si>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</si>
  <si>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</si>
  <si>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</si>
  <si>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</si>
  <si>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颜新洲</t>
  </si>
  <si>
    <t>颜金水</t>
  </si>
  <si>
    <t>颜新华</t>
  </si>
  <si>
    <t>李新汉</t>
  </si>
  <si>
    <t>李易辉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</si>
  <si>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</si>
  <si>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</si>
  <si>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</si>
  <si>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</si>
  <si>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</si>
  <si>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</si>
  <si>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</si>
  <si>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</si>
  <si>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</si>
  <si>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</si>
  <si>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</si>
  <si>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余桂香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</si>
  <si>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</si>
  <si>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</si>
  <si>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</si>
  <si>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</si>
  <si>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</si>
  <si>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</si>
  <si>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</si>
  <si>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</si>
  <si>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</si>
  <si>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肖平</t>
  </si>
  <si>
    <t>李晓峰</t>
  </si>
  <si>
    <t>邓青山</t>
  </si>
  <si>
    <t>邓晓明</t>
  </si>
  <si>
    <t>刘松桂</t>
  </si>
  <si>
    <t>邓富全</t>
  </si>
  <si>
    <t>邓勤先</t>
  </si>
  <si>
    <t>陈腊孙</t>
  </si>
  <si>
    <t>邓富杰</t>
  </si>
  <si>
    <t>邓继祖</t>
  </si>
  <si>
    <t>徐田英</t>
  </si>
  <si>
    <t>邓建</t>
  </si>
  <si>
    <t>邓四清</t>
  </si>
  <si>
    <t>邓雪云</t>
  </si>
  <si>
    <t>邓金明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</si>
  <si>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</si>
  <si>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</si>
  <si>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</si>
  <si>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</si>
  <si>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</si>
  <si>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</si>
  <si>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</si>
  <si>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</si>
  <si>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</si>
  <si>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</si>
  <si>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邓金星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</si>
  <si>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</si>
  <si>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</si>
  <si>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</si>
  <si>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</si>
  <si>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</si>
  <si>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</si>
  <si>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</si>
  <si>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邓柏平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</si>
  <si>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</si>
  <si>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</si>
  <si>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</si>
  <si>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</si>
  <si>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</si>
  <si>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</si>
  <si>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</si>
  <si>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</si>
  <si>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</si>
  <si>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</si>
  <si>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</si>
  <si>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</si>
  <si>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</si>
  <si>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</si>
  <si>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</si>
  <si>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</si>
  <si>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</si>
  <si>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</si>
  <si>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</si>
  <si>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</si>
  <si>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</si>
  <si>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</si>
  <si>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</si>
  <si>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</si>
  <si>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</si>
  <si>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徐天孙</t>
  </si>
  <si>
    <t>颜红</t>
  </si>
  <si>
    <t>颜安新</t>
  </si>
  <si>
    <t>颜金财</t>
  </si>
  <si>
    <t>颜新德</t>
  </si>
  <si>
    <t>颜辉</t>
  </si>
  <si>
    <t>颜木新</t>
  </si>
  <si>
    <t>颜汉民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</si>
  <si>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</si>
  <si>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</si>
  <si>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</si>
  <si>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</si>
  <si>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</si>
  <si>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</si>
  <si>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</si>
  <si>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</si>
  <si>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</si>
  <si>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</si>
  <si>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</si>
  <si>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</si>
  <si>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</si>
  <si>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</si>
  <si>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</si>
  <si>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</si>
  <si>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</si>
  <si>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</si>
  <si>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</si>
  <si>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</si>
  <si>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</si>
  <si>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</si>
  <si>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</si>
  <si>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</si>
  <si>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</si>
  <si>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</si>
  <si>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</si>
  <si>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</si>
  <si>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</si>
  <si>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</si>
  <si>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</si>
  <si>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</si>
  <si>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</si>
  <si>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</si>
  <si>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</si>
  <si>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</si>
  <si>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</si>
  <si>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</si>
  <si>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徐秀英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</si>
  <si>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</si>
  <si>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</si>
  <si>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</si>
  <si>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</si>
  <si>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</si>
  <si>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</si>
  <si>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</si>
  <si>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</si>
  <si>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</si>
  <si>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</si>
  <si>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</si>
  <si>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</si>
  <si>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</si>
  <si>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</si>
  <si>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</si>
  <si>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</si>
  <si>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</si>
  <si>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</si>
  <si>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</si>
  <si>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</si>
  <si>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</si>
  <si>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</si>
  <si>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</si>
  <si>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</si>
  <si>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</si>
  <si>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</si>
  <si>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</si>
  <si>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</si>
  <si>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</si>
  <si>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</si>
  <si>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</si>
  <si>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</si>
  <si>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</si>
  <si>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</si>
  <si>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</si>
  <si>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张和林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</si>
  <si>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</si>
  <si>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</si>
  <si>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</si>
  <si>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</si>
  <si>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</si>
  <si>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</si>
  <si>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</si>
  <si>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张炜明</t>
  </si>
  <si>
    <t>吴腊英</t>
  </si>
  <si>
    <t>张江明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</si>
  <si>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</si>
  <si>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</si>
  <si>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</si>
  <si>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</si>
  <si>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</si>
  <si>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</si>
  <si>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</si>
  <si>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</si>
  <si>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</si>
  <si>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</si>
  <si>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</si>
  <si>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</si>
  <si>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</si>
  <si>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</si>
  <si>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张红兵</t>
  </si>
  <si>
    <t>张克兵</t>
  </si>
  <si>
    <t>张安清</t>
  </si>
  <si>
    <t>张东海</t>
  </si>
  <si>
    <t>张克付</t>
  </si>
  <si>
    <t>张社清</t>
  </si>
  <si>
    <t>张君林</t>
  </si>
  <si>
    <t>张君华</t>
  </si>
  <si>
    <t>张文清</t>
  </si>
  <si>
    <t>张天财</t>
  </si>
  <si>
    <t>张炳来</t>
  </si>
  <si>
    <t>张全斌</t>
  </si>
  <si>
    <t>黄翠云</t>
  </si>
  <si>
    <t>张纯堂</t>
  </si>
  <si>
    <t>张新华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</si>
  <si>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</si>
  <si>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</si>
  <si>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</si>
  <si>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</si>
  <si>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</si>
  <si>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</si>
  <si>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</si>
  <si>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</si>
  <si>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</si>
  <si>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杨秋意</t>
  </si>
  <si>
    <t>张俊华</t>
  </si>
  <si>
    <t>张俊军</t>
  </si>
  <si>
    <t>张梅芳</t>
  </si>
  <si>
    <t>张克安</t>
  </si>
  <si>
    <t>张四九</t>
  </si>
  <si>
    <t>张尚书</t>
  </si>
  <si>
    <t>张明山</t>
  </si>
  <si>
    <t>李金儿</t>
  </si>
  <si>
    <t>张华兵</t>
  </si>
  <si>
    <t>张三九</t>
  </si>
  <si>
    <t>张汉清</t>
  </si>
  <si>
    <t>张友明</t>
  </si>
  <si>
    <t>廖玉英</t>
  </si>
  <si>
    <t>镇林场</t>
  </si>
  <si>
    <t>石坑</t>
  </si>
  <si>
    <t>官塘驿镇政府</t>
  </si>
  <si>
    <t>丁家岭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</si>
</sst>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  <numFmt numFmtId="177" formatCode="0.00_ "/>
    <numFmt numFmtId="178" formatCode="0.0_ "/>
    <numFmt numFmtId="179" formatCode="#,##0.00_ "/>
    <numFmt numFmtId="180" formatCode="0.00_);\(0.00\)"/>
    <numFmt numFmtId="181" formatCode="0.00_);[Red]\(0.00\)"/>
    <numFmt numFmtId="182" formatCode="0.0_);[Red]\(0.0\)"/>
    <numFmt numFmtId="183" formatCode="0.000_);\(0.000\)"/>
  </numFmts>
  <fonts count="4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0"/>
      <name val="宋体"/>
      <charset val="134"/>
    </font>
    <font>
      <u/>
      <sz val="10.5"/>
      <color theme="1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9" applyNumberFormat="0" applyAlignment="0" applyProtection="0">
      <alignment vertical="center"/>
    </xf>
    <xf numFmtId="0" fontId="36" fillId="13" borderId="5" applyNumberFormat="0" applyAlignment="0" applyProtection="0">
      <alignment vertical="center"/>
    </xf>
    <xf numFmtId="0" fontId="37" fillId="14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" fillId="0" borderId="0"/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0"/>
    <xf numFmtId="0" fontId="0" fillId="0" borderId="0">
      <alignment vertical="center"/>
    </xf>
    <xf numFmtId="0" fontId="5" fillId="0" borderId="0"/>
    <xf numFmtId="0" fontId="1" fillId="0" borderId="0" applyProtection="0">
      <alignment vertical="center"/>
    </xf>
    <xf numFmtId="0" fontId="1" fillId="0" borderId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shrinkToFit="1"/>
    </xf>
    <xf numFmtId="178" fontId="9" fillId="0" borderId="0" xfId="0" applyNumberFormat="1" applyFont="1" applyBorder="1" applyAlignment="1">
      <alignment horizontal="center" vertical="center" shrinkToFit="1"/>
    </xf>
    <xf numFmtId="176" fontId="10" fillId="0" borderId="0" xfId="0" applyNumberFormat="1" applyFont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shrinkToFit="1"/>
    </xf>
    <xf numFmtId="180" fontId="7" fillId="0" borderId="0" xfId="0" applyNumberFormat="1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177" fontId="10" fillId="0" borderId="0" xfId="0" applyNumberFormat="1" applyFont="1" applyBorder="1" applyAlignment="1">
      <alignment horizontal="left" vertical="center"/>
    </xf>
    <xf numFmtId="180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80" fontId="13" fillId="0" borderId="3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0" fontId="13" fillId="0" borderId="2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81" fontId="14" fillId="0" borderId="1" xfId="56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49" fontId="14" fillId="2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shrinkToFit="1"/>
    </xf>
    <xf numFmtId="0" fontId="12" fillId="3" borderId="1" xfId="0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/>
    </xf>
    <xf numFmtId="182" fontId="12" fillId="3" borderId="1" xfId="0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shrinkToFit="1"/>
    </xf>
    <xf numFmtId="0" fontId="18" fillId="0" borderId="0" xfId="0" applyFont="1" applyAlignment="1">
      <alignment horizontal="justify" vertical="center"/>
    </xf>
    <xf numFmtId="0" fontId="5" fillId="0" borderId="1" xfId="0" applyFont="1" applyFill="1" applyBorder="1" applyAlignment="1">
      <alignment vertical="center"/>
    </xf>
    <xf numFmtId="0" fontId="15" fillId="0" borderId="1" xfId="0" applyFont="1" applyBorder="1">
      <alignment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/>
    </xf>
    <xf numFmtId="180" fontId="12" fillId="0" borderId="1" xfId="0" applyNumberFormat="1" applyFont="1" applyFill="1" applyBorder="1" applyAlignment="1">
      <alignment horizontal="center" vertical="center" shrinkToFit="1"/>
    </xf>
    <xf numFmtId="0" fontId="14" fillId="0" borderId="1" xfId="56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183" fontId="12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 shrinkToFit="1"/>
    </xf>
    <xf numFmtId="177" fontId="21" fillId="0" borderId="1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08_33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省级补偿拨付表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_Sheet1" xfId="54"/>
    <cellStyle name="常规_Sheet1_23" xfId="55"/>
    <cellStyle name="常规 5" xfId="56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69"/>
  <sheetViews>
    <sheetView tabSelected="1" zoomScale="80" zoomScaleNormal="80" topLeftCell="B1" workbookViewId="0">
      <selection activeCell="Q8" sqref="Q8"/>
    </sheetView>
  </sheetViews>
  <sheetFormatPr defaultColWidth="9" defaultRowHeight="14.4"/>
  <cols>
    <col min="1" max="1" width="7.37962962962963" style="8" customWidth="1"/>
    <col min="2" max="2" width="6.62962962962963" style="8" customWidth="1"/>
    <col min="3" max="3" width="5.55555555555556" style="8" customWidth="1"/>
    <col min="4" max="4" width="7.62962962962963" style="8" customWidth="1"/>
    <col min="5" max="5" width="4.12962962962963" style="9" customWidth="1"/>
    <col min="6" max="6" width="9.44444444444444" style="9" customWidth="1"/>
    <col min="7" max="7" width="9.11111111111111" style="10" customWidth="1"/>
    <col min="8" max="8" width="9.5" style="9" customWidth="1"/>
    <col min="9" max="9" width="7.5" style="11" customWidth="1"/>
    <col min="10" max="10" width="9.33333333333333" style="9" customWidth="1"/>
    <col min="11" max="11" width="5.5" style="8" customWidth="1"/>
    <col min="12" max="12" width="9.5" style="12" customWidth="1"/>
    <col min="13" max="13" width="7.37962962962963" style="8" customWidth="1"/>
    <col min="14" max="14" width="10.5555555555556" style="12" customWidth="1"/>
    <col min="15" max="15" width="8.33333333333333" style="12" customWidth="1"/>
    <col min="16" max="16" width="9" style="8"/>
    <col min="17" max="17" width="9.37962962962963" style="8"/>
    <col min="18" max="16246" width="9" style="8"/>
    <col min="16247" max="16278" width="9" style="4"/>
    <col min="16279" max="16384" width="9" style="8"/>
  </cols>
  <sheetData>
    <row r="1" s="1" customFormat="1" ht="30.75" customHeight="1" spans="1:16319">
      <c r="A1" s="13" t="s">
        <v>0</v>
      </c>
      <c r="B1" s="13"/>
      <c r="C1" s="13"/>
      <c r="D1" s="14"/>
      <c r="E1" s="13"/>
      <c r="F1" s="13"/>
      <c r="G1" s="15"/>
      <c r="H1" s="13"/>
      <c r="I1" s="41"/>
      <c r="J1" s="13"/>
      <c r="K1" s="13"/>
      <c r="L1" s="13"/>
      <c r="M1" s="13"/>
      <c r="N1" s="13"/>
      <c r="XBL1" s="61"/>
      <c r="XBM1" s="61"/>
      <c r="XBN1" s="61"/>
      <c r="XBO1" s="61"/>
      <c r="XBP1" s="61"/>
      <c r="XBQ1" s="61"/>
      <c r="XBR1" s="61"/>
      <c r="XBS1" s="61"/>
      <c r="XBT1" s="61"/>
      <c r="XBU1" s="61"/>
      <c r="XBV1" s="61"/>
      <c r="XBW1" s="61"/>
      <c r="XBX1" s="61"/>
      <c r="XBY1" s="61"/>
      <c r="XBZ1" s="61"/>
      <c r="XCA1" s="61"/>
      <c r="XCB1" s="61"/>
      <c r="XCC1" s="61"/>
      <c r="XCD1" s="61"/>
      <c r="XCE1" s="61"/>
      <c r="XCF1" s="61"/>
      <c r="XCG1" s="61"/>
      <c r="XCH1" s="61"/>
      <c r="XCI1" s="61"/>
      <c r="XCJ1" s="61"/>
      <c r="XCK1" s="61"/>
      <c r="XCL1" s="61"/>
      <c r="XCM1" s="61"/>
      <c r="XCN1" s="61"/>
      <c r="XCO1" s="61"/>
      <c r="XCP1" s="61"/>
      <c r="XCQ1" s="61"/>
    </row>
    <row r="2" s="2" customFormat="1" ht="15.95" customHeight="1" spans="1:14">
      <c r="A2" s="16" t="s">
        <v>1</v>
      </c>
      <c r="B2" s="16"/>
      <c r="C2" s="16"/>
      <c r="D2" s="17"/>
      <c r="E2" s="18"/>
      <c r="F2" s="18"/>
      <c r="G2" s="19"/>
      <c r="H2" s="20"/>
      <c r="I2" s="42"/>
      <c r="J2" s="43" t="s">
        <v>2</v>
      </c>
      <c r="K2" s="44"/>
      <c r="L2" s="43"/>
      <c r="M2" s="44"/>
      <c r="N2" s="43"/>
    </row>
    <row r="3" s="3" customFormat="1" ht="12" customHeight="1" spans="5:15">
      <c r="E3" s="21"/>
      <c r="F3" s="21"/>
      <c r="G3" s="22"/>
      <c r="H3" s="21"/>
      <c r="I3" s="45"/>
      <c r="J3" s="21"/>
      <c r="L3" s="46"/>
      <c r="M3" s="47" t="s">
        <v>3</v>
      </c>
      <c r="N3" s="46"/>
      <c r="O3" s="46"/>
    </row>
    <row r="4" s="3" customFormat="1" ht="15" customHeight="1" spans="1:15">
      <c r="A4" s="23" t="s">
        <v>4</v>
      </c>
      <c r="B4" s="23" t="s">
        <v>5</v>
      </c>
      <c r="C4" s="23" t="s">
        <v>6</v>
      </c>
      <c r="D4" s="24" t="s">
        <v>7</v>
      </c>
      <c r="E4" s="25" t="s">
        <v>8</v>
      </c>
      <c r="F4" s="26"/>
      <c r="G4" s="27"/>
      <c r="H4" s="25"/>
      <c r="I4" s="48" t="s">
        <v>9</v>
      </c>
      <c r="J4" s="49" t="s">
        <v>10</v>
      </c>
      <c r="K4" s="50" t="s">
        <v>11</v>
      </c>
      <c r="L4" s="51" t="s">
        <v>12</v>
      </c>
      <c r="M4" s="52" t="s">
        <v>13</v>
      </c>
      <c r="N4" s="51" t="s">
        <v>14</v>
      </c>
      <c r="O4" s="53" t="s">
        <v>15</v>
      </c>
    </row>
    <row r="5" s="3" customFormat="1" ht="12" customHeight="1" spans="1:15">
      <c r="A5" s="23"/>
      <c r="B5" s="23"/>
      <c r="C5" s="23"/>
      <c r="D5" s="24"/>
      <c r="E5" s="25" t="s">
        <v>16</v>
      </c>
      <c r="F5" s="26" t="s">
        <v>17</v>
      </c>
      <c r="G5" s="27" t="s">
        <v>18</v>
      </c>
      <c r="H5" s="25" t="s">
        <v>19</v>
      </c>
      <c r="I5" s="54"/>
      <c r="J5" s="49"/>
      <c r="K5" s="50"/>
      <c r="L5" s="50"/>
      <c r="M5" s="52"/>
      <c r="N5" s="50"/>
      <c r="O5" s="53"/>
    </row>
    <row r="6" spans="1:15">
      <c r="A6" s="28" t="s">
        <v>20</v>
      </c>
      <c r="B6" s="28" t="s">
        <v>19</v>
      </c>
      <c r="C6" s="29"/>
      <c r="D6" s="28"/>
      <c r="E6" s="25"/>
      <c r="F6" s="26">
        <f>SUM(F7:F2166)</f>
        <v>18129.72</v>
      </c>
      <c r="G6" s="26">
        <f t="shared" ref="G6:N6" si="0">SUM(G7:G2166)</f>
        <v>36295.8799999998</v>
      </c>
      <c r="H6" s="26">
        <f t="shared" si="0"/>
        <v>54425.5999999999</v>
      </c>
      <c r="I6" s="50">
        <f t="shared" si="0"/>
        <v>0</v>
      </c>
      <c r="J6" s="26">
        <f t="shared" si="0"/>
        <v>54425.5999999999</v>
      </c>
      <c r="K6" s="26"/>
      <c r="L6" s="26">
        <f t="shared" si="0"/>
        <v>748352</v>
      </c>
      <c r="M6" s="26">
        <f t="shared" si="0"/>
        <v>0</v>
      </c>
      <c r="N6" s="26">
        <f t="shared" si="0"/>
        <v>748352</v>
      </c>
      <c r="O6" s="26"/>
    </row>
    <row r="7" spans="1:15">
      <c r="A7" s="30" t="s">
        <v>20</v>
      </c>
      <c r="B7" s="31" t="s">
        <v>21</v>
      </c>
      <c r="C7" s="32" t="s">
        <v>22</v>
      </c>
      <c r="D7" s="31" t="s">
        <v>23</v>
      </c>
      <c r="E7" s="33"/>
      <c r="F7" s="33">
        <v>401.5</v>
      </c>
      <c r="G7" s="34"/>
      <c r="H7" s="35">
        <f t="shared" ref="H7:H70" si="1">F7+G7</f>
        <v>401.5</v>
      </c>
      <c r="I7" s="33"/>
      <c r="J7" s="55">
        <f t="shared" ref="J7:J17" si="2">H7</f>
        <v>401.5</v>
      </c>
      <c r="K7" s="56">
        <v>13.75</v>
      </c>
      <c r="L7" s="57">
        <f>H7*K7</f>
        <v>5520.625</v>
      </c>
      <c r="M7" s="58">
        <f>I7*K7</f>
        <v>0</v>
      </c>
      <c r="N7" s="59">
        <f>L7-M7</f>
        <v>5520.625</v>
      </c>
      <c r="O7" s="59"/>
    </row>
    <row r="8" ht="12" customHeight="1" spans="1:15">
      <c r="A8" s="30" t="s">
        <v>20</v>
      </c>
      <c r="B8" s="30" t="s">
        <v>24</v>
      </c>
      <c r="C8" s="36">
        <v>1</v>
      </c>
      <c r="D8" s="37" t="s">
        <v>25</v>
      </c>
      <c r="E8" s="38"/>
      <c r="F8" s="38"/>
      <c r="G8" s="39">
        <v>8</v>
      </c>
      <c r="H8" s="40">
        <f t="shared" si="1"/>
        <v>8</v>
      </c>
      <c r="I8" s="40"/>
      <c r="J8" s="38">
        <f t="shared" si="2"/>
        <v>8</v>
      </c>
      <c r="K8" s="58">
        <v>13.75</v>
      </c>
      <c r="L8" s="56">
        <f t="shared" ref="L7:L70" si="3">H8*K8</f>
        <v>110</v>
      </c>
      <c r="M8" s="58">
        <f t="shared" ref="M8:M71" si="4">I8*K8</f>
        <v>0</v>
      </c>
      <c r="N8" s="56">
        <f t="shared" ref="N7:N70" si="5">L8-M8</f>
        <v>110</v>
      </c>
      <c r="O8" s="56"/>
    </row>
    <row r="9" ht="12" customHeight="1" spans="1:15">
      <c r="A9" s="30" t="s">
        <v>20</v>
      </c>
      <c r="B9" s="30" t="s">
        <v>24</v>
      </c>
      <c r="C9" s="36">
        <v>1</v>
      </c>
      <c r="D9" s="37" t="s">
        <v>26</v>
      </c>
      <c r="E9" s="38"/>
      <c r="F9" s="38"/>
      <c r="G9" s="39">
        <v>8</v>
      </c>
      <c r="H9" s="40">
        <f t="shared" si="1"/>
        <v>8</v>
      </c>
      <c r="I9" s="40"/>
      <c r="J9" s="38">
        <f t="shared" si="2"/>
        <v>8</v>
      </c>
      <c r="K9" s="58">
        <v>13.75</v>
      </c>
      <c r="L9" s="56">
        <f t="shared" si="3"/>
        <v>110</v>
      </c>
      <c r="M9" s="58">
        <f t="shared" si="4"/>
        <v>0</v>
      </c>
      <c r="N9" s="56">
        <f t="shared" si="5"/>
        <v>110</v>
      </c>
      <c r="O9" s="56"/>
    </row>
    <row r="10" ht="12" customHeight="1" spans="1:15">
      <c r="A10" s="30" t="s">
        <v>20</v>
      </c>
      <c r="B10" s="30" t="s">
        <v>24</v>
      </c>
      <c r="C10" s="36">
        <v>1</v>
      </c>
      <c r="D10" s="37" t="s">
        <v>27</v>
      </c>
      <c r="E10" s="38"/>
      <c r="F10" s="38"/>
      <c r="G10" s="39">
        <v>8</v>
      </c>
      <c r="H10" s="40">
        <f t="shared" si="1"/>
        <v>8</v>
      </c>
      <c r="I10" s="40"/>
      <c r="J10" s="38">
        <f t="shared" si="2"/>
        <v>8</v>
      </c>
      <c r="K10" s="58">
        <v>13.75</v>
      </c>
      <c r="L10" s="56">
        <f t="shared" si="3"/>
        <v>110</v>
      </c>
      <c r="M10" s="58">
        <f t="shared" si="4"/>
        <v>0</v>
      </c>
      <c r="N10" s="56">
        <f t="shared" si="5"/>
        <v>110</v>
      </c>
      <c r="O10" s="56"/>
    </row>
    <row r="11" ht="12" customHeight="1" spans="1:15">
      <c r="A11" s="30" t="s">
        <v>20</v>
      </c>
      <c r="B11" s="30" t="s">
        <v>24</v>
      </c>
      <c r="C11" s="36">
        <v>2</v>
      </c>
      <c r="D11" s="37" t="s">
        <v>28</v>
      </c>
      <c r="E11" s="38"/>
      <c r="F11" s="38"/>
      <c r="G11" s="39">
        <v>9.2</v>
      </c>
      <c r="H11" s="40">
        <f t="shared" si="1"/>
        <v>9.2</v>
      </c>
      <c r="I11" s="40"/>
      <c r="J11" s="38">
        <f t="shared" si="2"/>
        <v>9.2</v>
      </c>
      <c r="K11" s="58">
        <v>13.75</v>
      </c>
      <c r="L11" s="56">
        <f t="shared" si="3"/>
        <v>126.5</v>
      </c>
      <c r="M11" s="58">
        <f t="shared" si="4"/>
        <v>0</v>
      </c>
      <c r="N11" s="56">
        <f t="shared" si="5"/>
        <v>126.5</v>
      </c>
      <c r="O11" s="56"/>
    </row>
    <row r="12" ht="12" customHeight="1" spans="1:15">
      <c r="A12" s="30" t="s">
        <v>20</v>
      </c>
      <c r="B12" s="30" t="s">
        <v>24</v>
      </c>
      <c r="C12" s="36">
        <v>2</v>
      </c>
      <c r="D12" s="37" t="s">
        <v>29</v>
      </c>
      <c r="E12" s="38"/>
      <c r="F12" s="38"/>
      <c r="G12" s="39">
        <v>8</v>
      </c>
      <c r="H12" s="40">
        <f t="shared" si="1"/>
        <v>8</v>
      </c>
      <c r="I12" s="40"/>
      <c r="J12" s="38">
        <f t="shared" si="2"/>
        <v>8</v>
      </c>
      <c r="K12" s="58">
        <v>13.75</v>
      </c>
      <c r="L12" s="56">
        <f t="shared" si="3"/>
        <v>110</v>
      </c>
      <c r="M12" s="58">
        <f t="shared" si="4"/>
        <v>0</v>
      </c>
      <c r="N12" s="56">
        <f t="shared" si="5"/>
        <v>110</v>
      </c>
      <c r="O12" s="56"/>
    </row>
    <row r="13" ht="12" customHeight="1" spans="1:15">
      <c r="A13" s="30" t="s">
        <v>20</v>
      </c>
      <c r="B13" s="30" t="s">
        <v>24</v>
      </c>
      <c r="C13" s="36">
        <v>2</v>
      </c>
      <c r="D13" s="37" t="s">
        <v>30</v>
      </c>
      <c r="E13" s="38"/>
      <c r="F13" s="38"/>
      <c r="G13" s="39">
        <v>6.6</v>
      </c>
      <c r="H13" s="40">
        <f t="shared" si="1"/>
        <v>6.6</v>
      </c>
      <c r="I13" s="40"/>
      <c r="J13" s="38">
        <f t="shared" si="2"/>
        <v>6.6</v>
      </c>
      <c r="K13" s="58">
        <v>13.75</v>
      </c>
      <c r="L13" s="56">
        <f t="shared" si="3"/>
        <v>90.75</v>
      </c>
      <c r="M13" s="58">
        <f t="shared" si="4"/>
        <v>0</v>
      </c>
      <c r="N13" s="56">
        <f t="shared" si="5"/>
        <v>90.75</v>
      </c>
      <c r="O13" s="56"/>
    </row>
    <row r="14" ht="12" customHeight="1" spans="1:15">
      <c r="A14" s="30" t="s">
        <v>20</v>
      </c>
      <c r="B14" s="30" t="s">
        <v>24</v>
      </c>
      <c r="C14" s="36">
        <v>2</v>
      </c>
      <c r="D14" s="37" t="s">
        <v>31</v>
      </c>
      <c r="E14" s="38"/>
      <c r="F14" s="38"/>
      <c r="G14" s="39">
        <v>4</v>
      </c>
      <c r="H14" s="40">
        <f t="shared" si="1"/>
        <v>4</v>
      </c>
      <c r="I14" s="40"/>
      <c r="J14" s="38">
        <f t="shared" si="2"/>
        <v>4</v>
      </c>
      <c r="K14" s="58">
        <v>13.75</v>
      </c>
      <c r="L14" s="56">
        <f t="shared" si="3"/>
        <v>55</v>
      </c>
      <c r="M14" s="58">
        <f t="shared" si="4"/>
        <v>0</v>
      </c>
      <c r="N14" s="56">
        <f t="shared" si="5"/>
        <v>55</v>
      </c>
      <c r="O14" s="56"/>
    </row>
    <row r="15" ht="12" customHeight="1" spans="1:15">
      <c r="A15" s="30" t="s">
        <v>20</v>
      </c>
      <c r="B15" s="30" t="s">
        <v>24</v>
      </c>
      <c r="C15" s="36">
        <v>2</v>
      </c>
      <c r="D15" s="37" t="s">
        <v>32</v>
      </c>
      <c r="E15" s="38"/>
      <c r="F15" s="38"/>
      <c r="G15" s="39">
        <v>4</v>
      </c>
      <c r="H15" s="40">
        <f t="shared" si="1"/>
        <v>4</v>
      </c>
      <c r="I15" s="40"/>
      <c r="J15" s="38">
        <f t="shared" si="2"/>
        <v>4</v>
      </c>
      <c r="K15" s="58">
        <v>13.75</v>
      </c>
      <c r="L15" s="56">
        <f t="shared" si="3"/>
        <v>55</v>
      </c>
      <c r="M15" s="58">
        <f t="shared" si="4"/>
        <v>0</v>
      </c>
      <c r="N15" s="56">
        <f t="shared" si="5"/>
        <v>55</v>
      </c>
      <c r="O15" s="56"/>
    </row>
    <row r="16" ht="12" customHeight="1" spans="1:15">
      <c r="A16" s="30" t="s">
        <v>20</v>
      </c>
      <c r="B16" s="30" t="s">
        <v>24</v>
      </c>
      <c r="C16" s="36">
        <v>2</v>
      </c>
      <c r="D16" s="37" t="s">
        <v>33</v>
      </c>
      <c r="E16" s="38"/>
      <c r="F16" s="38"/>
      <c r="G16" s="39">
        <v>4</v>
      </c>
      <c r="H16" s="40">
        <f t="shared" si="1"/>
        <v>4</v>
      </c>
      <c r="I16" s="40"/>
      <c r="J16" s="38">
        <f t="shared" si="2"/>
        <v>4</v>
      </c>
      <c r="K16" s="58">
        <v>13.75</v>
      </c>
      <c r="L16" s="56">
        <f t="shared" si="3"/>
        <v>55</v>
      </c>
      <c r="M16" s="58">
        <f t="shared" si="4"/>
        <v>0</v>
      </c>
      <c r="N16" s="56">
        <f t="shared" si="5"/>
        <v>55</v>
      </c>
      <c r="O16" s="56"/>
    </row>
    <row r="17" ht="12" customHeight="1" spans="1:15">
      <c r="A17" s="30" t="s">
        <v>20</v>
      </c>
      <c r="B17" s="30" t="s">
        <v>24</v>
      </c>
      <c r="C17" s="36">
        <v>2</v>
      </c>
      <c r="D17" s="37" t="s">
        <v>34</v>
      </c>
      <c r="E17" s="38"/>
      <c r="F17" s="38"/>
      <c r="G17" s="39">
        <v>8</v>
      </c>
      <c r="H17" s="40">
        <f t="shared" si="1"/>
        <v>8</v>
      </c>
      <c r="I17" s="40"/>
      <c r="J17" s="38">
        <f t="shared" si="2"/>
        <v>8</v>
      </c>
      <c r="K17" s="58">
        <v>13.75</v>
      </c>
      <c r="L17" s="56">
        <f t="shared" si="3"/>
        <v>110</v>
      </c>
      <c r="M17" s="58">
        <f t="shared" si="4"/>
        <v>0</v>
      </c>
      <c r="N17" s="56">
        <f t="shared" si="5"/>
        <v>110</v>
      </c>
      <c r="O17" s="56"/>
    </row>
    <row r="18" ht="12" customHeight="1" spans="1:15">
      <c r="A18" s="30" t="s">
        <v>20</v>
      </c>
      <c r="B18" s="30" t="s">
        <v>24</v>
      </c>
      <c r="C18" s="36">
        <v>2</v>
      </c>
      <c r="D18" s="37" t="s">
        <v>35</v>
      </c>
      <c r="E18" s="38"/>
      <c r="F18" s="38"/>
      <c r="G18" s="39">
        <v>14.5</v>
      </c>
      <c r="H18" s="40">
        <f t="shared" si="1"/>
        <v>14.5</v>
      </c>
      <c r="I18" s="40"/>
      <c r="J18" s="38">
        <v>14.5</v>
      </c>
      <c r="K18" s="58">
        <v>13.75</v>
      </c>
      <c r="L18" s="56">
        <f t="shared" si="3"/>
        <v>199.375</v>
      </c>
      <c r="M18" s="58">
        <f t="shared" si="4"/>
        <v>0</v>
      </c>
      <c r="N18" s="56">
        <f t="shared" si="5"/>
        <v>199.375</v>
      </c>
      <c r="O18" s="37"/>
    </row>
    <row r="19" ht="12" customHeight="1" spans="1:15">
      <c r="A19" s="30" t="s">
        <v>20</v>
      </c>
      <c r="B19" s="30" t="s">
        <v>24</v>
      </c>
      <c r="C19" s="36">
        <v>2</v>
      </c>
      <c r="D19" s="37" t="s">
        <v>36</v>
      </c>
      <c r="E19" s="38"/>
      <c r="F19" s="38"/>
      <c r="G19" s="39">
        <v>6.6</v>
      </c>
      <c r="H19" s="40">
        <f t="shared" si="1"/>
        <v>6.6</v>
      </c>
      <c r="I19" s="40"/>
      <c r="J19" s="38">
        <f t="shared" ref="J19:J82" si="6">H19</f>
        <v>6.6</v>
      </c>
      <c r="K19" s="58">
        <v>13.75</v>
      </c>
      <c r="L19" s="56">
        <f t="shared" si="3"/>
        <v>90.75</v>
      </c>
      <c r="M19" s="58">
        <f t="shared" si="4"/>
        <v>0</v>
      </c>
      <c r="N19" s="56">
        <f t="shared" si="5"/>
        <v>90.75</v>
      </c>
      <c r="O19" s="56"/>
    </row>
    <row r="20" ht="12" customHeight="1" spans="1:15">
      <c r="A20" s="30" t="s">
        <v>20</v>
      </c>
      <c r="B20" s="30" t="s">
        <v>24</v>
      </c>
      <c r="C20" s="36">
        <v>2</v>
      </c>
      <c r="D20" s="37" t="s">
        <v>37</v>
      </c>
      <c r="E20" s="38"/>
      <c r="F20" s="38"/>
      <c r="G20" s="39">
        <v>4</v>
      </c>
      <c r="H20" s="40">
        <f t="shared" si="1"/>
        <v>4</v>
      </c>
      <c r="I20" s="40"/>
      <c r="J20" s="38">
        <f t="shared" si="6"/>
        <v>4</v>
      </c>
      <c r="K20" s="58">
        <v>13.75</v>
      </c>
      <c r="L20" s="56">
        <f t="shared" si="3"/>
        <v>55</v>
      </c>
      <c r="M20" s="58">
        <f t="shared" si="4"/>
        <v>0</v>
      </c>
      <c r="N20" s="56">
        <f t="shared" si="5"/>
        <v>55</v>
      </c>
      <c r="O20" s="56"/>
    </row>
    <row r="21" ht="12" customHeight="1" spans="1:15">
      <c r="A21" s="30" t="s">
        <v>20</v>
      </c>
      <c r="B21" s="30" t="s">
        <v>24</v>
      </c>
      <c r="C21" s="36">
        <v>2</v>
      </c>
      <c r="D21" s="37" t="s">
        <v>38</v>
      </c>
      <c r="E21" s="38"/>
      <c r="F21" s="38"/>
      <c r="G21" s="39">
        <v>4</v>
      </c>
      <c r="H21" s="40">
        <f t="shared" si="1"/>
        <v>4</v>
      </c>
      <c r="I21" s="40"/>
      <c r="J21" s="38">
        <f t="shared" si="6"/>
        <v>4</v>
      </c>
      <c r="K21" s="58">
        <v>13.75</v>
      </c>
      <c r="L21" s="56">
        <f t="shared" si="3"/>
        <v>55</v>
      </c>
      <c r="M21" s="58">
        <f t="shared" si="4"/>
        <v>0</v>
      </c>
      <c r="N21" s="56">
        <f t="shared" si="5"/>
        <v>55</v>
      </c>
      <c r="O21" s="56"/>
    </row>
    <row r="22" ht="12" customHeight="1" spans="1:15">
      <c r="A22" s="30" t="s">
        <v>20</v>
      </c>
      <c r="B22" s="30" t="s">
        <v>24</v>
      </c>
      <c r="C22" s="36">
        <v>2</v>
      </c>
      <c r="D22" s="37" t="s">
        <v>39</v>
      </c>
      <c r="E22" s="38"/>
      <c r="F22" s="38"/>
      <c r="G22" s="39">
        <v>4</v>
      </c>
      <c r="H22" s="40">
        <f t="shared" si="1"/>
        <v>4</v>
      </c>
      <c r="I22" s="40"/>
      <c r="J22" s="38">
        <f t="shared" si="6"/>
        <v>4</v>
      </c>
      <c r="K22" s="58">
        <v>13.75</v>
      </c>
      <c r="L22" s="56">
        <f t="shared" si="3"/>
        <v>55</v>
      </c>
      <c r="M22" s="58">
        <f t="shared" si="4"/>
        <v>0</v>
      </c>
      <c r="N22" s="56">
        <f t="shared" si="5"/>
        <v>55</v>
      </c>
      <c r="O22" s="56"/>
    </row>
    <row r="23" ht="12" customHeight="1" spans="1:15">
      <c r="A23" s="30" t="s">
        <v>20</v>
      </c>
      <c r="B23" s="30" t="s">
        <v>24</v>
      </c>
      <c r="C23" s="36">
        <v>2</v>
      </c>
      <c r="D23" s="37" t="s">
        <v>40</v>
      </c>
      <c r="E23" s="38"/>
      <c r="F23" s="38"/>
      <c r="G23" s="39">
        <v>8</v>
      </c>
      <c r="H23" s="40">
        <f t="shared" si="1"/>
        <v>8</v>
      </c>
      <c r="I23" s="40"/>
      <c r="J23" s="38">
        <f t="shared" si="6"/>
        <v>8</v>
      </c>
      <c r="K23" s="58">
        <v>13.75</v>
      </c>
      <c r="L23" s="56">
        <f t="shared" si="3"/>
        <v>110</v>
      </c>
      <c r="M23" s="58">
        <f t="shared" si="4"/>
        <v>0</v>
      </c>
      <c r="N23" s="56">
        <f t="shared" si="5"/>
        <v>110</v>
      </c>
      <c r="O23" s="56"/>
    </row>
    <row r="24" ht="12" customHeight="1" spans="1:15">
      <c r="A24" s="30" t="s">
        <v>20</v>
      </c>
      <c r="B24" s="30" t="s">
        <v>24</v>
      </c>
      <c r="C24" s="36">
        <v>2</v>
      </c>
      <c r="D24" s="37" t="s">
        <v>41</v>
      </c>
      <c r="E24" s="38"/>
      <c r="F24" s="38"/>
      <c r="G24" s="39">
        <v>8</v>
      </c>
      <c r="H24" s="40">
        <f t="shared" si="1"/>
        <v>8</v>
      </c>
      <c r="I24" s="40"/>
      <c r="J24" s="38">
        <f t="shared" si="6"/>
        <v>8</v>
      </c>
      <c r="K24" s="58">
        <v>13.75</v>
      </c>
      <c r="L24" s="56">
        <f t="shared" si="3"/>
        <v>110</v>
      </c>
      <c r="M24" s="58">
        <f t="shared" si="4"/>
        <v>0</v>
      </c>
      <c r="N24" s="56">
        <f t="shared" si="5"/>
        <v>110</v>
      </c>
      <c r="O24" s="56"/>
    </row>
    <row r="25" ht="12" customHeight="1" spans="1:15">
      <c r="A25" s="30" t="s">
        <v>20</v>
      </c>
      <c r="B25" s="30" t="s">
        <v>24</v>
      </c>
      <c r="C25" s="36">
        <v>2</v>
      </c>
      <c r="D25" s="37" t="s">
        <v>42</v>
      </c>
      <c r="E25" s="38"/>
      <c r="F25" s="38"/>
      <c r="G25" s="39">
        <v>6.2</v>
      </c>
      <c r="H25" s="40">
        <f t="shared" si="1"/>
        <v>6.2</v>
      </c>
      <c r="I25" s="40"/>
      <c r="J25" s="38">
        <f t="shared" si="6"/>
        <v>6.2</v>
      </c>
      <c r="K25" s="58">
        <v>13.75</v>
      </c>
      <c r="L25" s="56">
        <f t="shared" si="3"/>
        <v>85.25</v>
      </c>
      <c r="M25" s="58">
        <f t="shared" si="4"/>
        <v>0</v>
      </c>
      <c r="N25" s="56">
        <f t="shared" si="5"/>
        <v>85.25</v>
      </c>
      <c r="O25" s="32"/>
    </row>
    <row r="26" ht="12" customHeight="1" spans="1:15">
      <c r="A26" s="30" t="s">
        <v>20</v>
      </c>
      <c r="B26" s="30" t="s">
        <v>24</v>
      </c>
      <c r="C26" s="36">
        <v>2</v>
      </c>
      <c r="D26" s="37" t="s">
        <v>43</v>
      </c>
      <c r="E26" s="38"/>
      <c r="F26" s="38"/>
      <c r="G26" s="39">
        <f>3.8+0.5</f>
        <v>4.3</v>
      </c>
      <c r="H26" s="40">
        <f t="shared" si="1"/>
        <v>4.3</v>
      </c>
      <c r="I26" s="40"/>
      <c r="J26" s="38">
        <f t="shared" si="6"/>
        <v>4.3</v>
      </c>
      <c r="K26" s="58">
        <v>13.75</v>
      </c>
      <c r="L26" s="56">
        <f t="shared" si="3"/>
        <v>59.125</v>
      </c>
      <c r="M26" s="58">
        <f t="shared" si="4"/>
        <v>0</v>
      </c>
      <c r="N26" s="56">
        <f t="shared" si="5"/>
        <v>59.125</v>
      </c>
      <c r="O26" s="56"/>
    </row>
    <row r="27" ht="12" customHeight="1" spans="1:15">
      <c r="A27" s="30" t="s">
        <v>20</v>
      </c>
      <c r="B27" s="30" t="s">
        <v>24</v>
      </c>
      <c r="C27" s="36">
        <v>2</v>
      </c>
      <c r="D27" s="37" t="s">
        <v>44</v>
      </c>
      <c r="E27" s="38"/>
      <c r="F27" s="38"/>
      <c r="G27" s="39">
        <f>3.7+1</f>
        <v>4.7</v>
      </c>
      <c r="H27" s="40">
        <f t="shared" si="1"/>
        <v>4.7</v>
      </c>
      <c r="I27" s="40"/>
      <c r="J27" s="38">
        <f t="shared" si="6"/>
        <v>4.7</v>
      </c>
      <c r="K27" s="58">
        <v>13.75</v>
      </c>
      <c r="L27" s="56">
        <f t="shared" si="3"/>
        <v>64.625</v>
      </c>
      <c r="M27" s="58">
        <f t="shared" si="4"/>
        <v>0</v>
      </c>
      <c r="N27" s="56">
        <f t="shared" si="5"/>
        <v>64.625</v>
      </c>
      <c r="O27" s="56"/>
    </row>
    <row r="28" ht="12" customHeight="1" spans="1:15">
      <c r="A28" s="30" t="s">
        <v>20</v>
      </c>
      <c r="B28" s="30" t="s">
        <v>24</v>
      </c>
      <c r="C28" s="36">
        <v>2</v>
      </c>
      <c r="D28" s="37" t="s">
        <v>45</v>
      </c>
      <c r="E28" s="38"/>
      <c r="F28" s="38"/>
      <c r="G28" s="39">
        <v>6.2</v>
      </c>
      <c r="H28" s="40">
        <f t="shared" si="1"/>
        <v>6.2</v>
      </c>
      <c r="I28" s="40"/>
      <c r="J28" s="38">
        <f t="shared" si="6"/>
        <v>6.2</v>
      </c>
      <c r="K28" s="58">
        <v>13.75</v>
      </c>
      <c r="L28" s="56">
        <f t="shared" si="3"/>
        <v>85.25</v>
      </c>
      <c r="M28" s="58">
        <f t="shared" si="4"/>
        <v>0</v>
      </c>
      <c r="N28" s="56">
        <f t="shared" si="5"/>
        <v>85.25</v>
      </c>
      <c r="O28" s="56"/>
    </row>
    <row r="29" ht="12" customHeight="1" spans="1:15">
      <c r="A29" s="30" t="s">
        <v>20</v>
      </c>
      <c r="B29" s="30" t="s">
        <v>24</v>
      </c>
      <c r="C29" s="36">
        <v>2</v>
      </c>
      <c r="D29" s="37" t="s">
        <v>46</v>
      </c>
      <c r="E29" s="38"/>
      <c r="F29" s="38"/>
      <c r="G29" s="39">
        <v>5.3</v>
      </c>
      <c r="H29" s="40">
        <f t="shared" si="1"/>
        <v>5.3</v>
      </c>
      <c r="I29" s="40"/>
      <c r="J29" s="38">
        <f t="shared" si="6"/>
        <v>5.3</v>
      </c>
      <c r="K29" s="58">
        <v>13.75</v>
      </c>
      <c r="L29" s="56">
        <f t="shared" si="3"/>
        <v>72.875</v>
      </c>
      <c r="M29" s="58">
        <f t="shared" si="4"/>
        <v>0</v>
      </c>
      <c r="N29" s="56">
        <f t="shared" si="5"/>
        <v>72.875</v>
      </c>
      <c r="O29" s="56"/>
    </row>
    <row r="30" ht="12" customHeight="1" spans="1:15">
      <c r="A30" s="30" t="s">
        <v>20</v>
      </c>
      <c r="B30" s="30" t="s">
        <v>24</v>
      </c>
      <c r="C30" s="36">
        <v>2</v>
      </c>
      <c r="D30" s="37" t="s">
        <v>47</v>
      </c>
      <c r="E30" s="38"/>
      <c r="F30" s="38"/>
      <c r="G30" s="39">
        <v>5.3</v>
      </c>
      <c r="H30" s="40">
        <f t="shared" si="1"/>
        <v>5.3</v>
      </c>
      <c r="I30" s="40"/>
      <c r="J30" s="38">
        <f t="shared" si="6"/>
        <v>5.3</v>
      </c>
      <c r="K30" s="58">
        <v>13.75</v>
      </c>
      <c r="L30" s="56">
        <f t="shared" si="3"/>
        <v>72.875</v>
      </c>
      <c r="M30" s="58">
        <f t="shared" si="4"/>
        <v>0</v>
      </c>
      <c r="N30" s="56">
        <f t="shared" si="5"/>
        <v>72.875</v>
      </c>
      <c r="O30" s="56"/>
    </row>
    <row r="31" ht="12" customHeight="1" spans="1:15">
      <c r="A31" s="30" t="s">
        <v>20</v>
      </c>
      <c r="B31" s="30" t="s">
        <v>24</v>
      </c>
      <c r="C31" s="36">
        <v>2</v>
      </c>
      <c r="D31" s="37" t="s">
        <v>48</v>
      </c>
      <c r="E31" s="38"/>
      <c r="F31" s="38"/>
      <c r="G31" s="39">
        <f t="shared" ref="G31:G36" si="7">2.9+1</f>
        <v>3.9</v>
      </c>
      <c r="H31" s="40">
        <f t="shared" si="1"/>
        <v>3.9</v>
      </c>
      <c r="I31" s="40"/>
      <c r="J31" s="38">
        <f t="shared" si="6"/>
        <v>3.9</v>
      </c>
      <c r="K31" s="58">
        <v>13.75</v>
      </c>
      <c r="L31" s="56">
        <f t="shared" si="3"/>
        <v>53.625</v>
      </c>
      <c r="M31" s="58">
        <f t="shared" si="4"/>
        <v>0</v>
      </c>
      <c r="N31" s="56">
        <f t="shared" si="5"/>
        <v>53.625</v>
      </c>
      <c r="O31" s="56"/>
    </row>
    <row r="32" ht="12" customHeight="1" spans="1:15">
      <c r="A32" s="30" t="s">
        <v>20</v>
      </c>
      <c r="B32" s="30" t="s">
        <v>24</v>
      </c>
      <c r="C32" s="36">
        <v>2</v>
      </c>
      <c r="D32" s="37" t="s">
        <v>27</v>
      </c>
      <c r="E32" s="38"/>
      <c r="F32" s="38"/>
      <c r="G32" s="39">
        <f t="shared" si="7"/>
        <v>3.9</v>
      </c>
      <c r="H32" s="40">
        <f t="shared" si="1"/>
        <v>3.9</v>
      </c>
      <c r="I32" s="40"/>
      <c r="J32" s="38">
        <f t="shared" si="6"/>
        <v>3.9</v>
      </c>
      <c r="K32" s="58">
        <v>13.75</v>
      </c>
      <c r="L32" s="56">
        <f t="shared" si="3"/>
        <v>53.625</v>
      </c>
      <c r="M32" s="58">
        <f t="shared" si="4"/>
        <v>0</v>
      </c>
      <c r="N32" s="56">
        <f t="shared" si="5"/>
        <v>53.625</v>
      </c>
      <c r="O32" s="56"/>
    </row>
    <row r="33" ht="12" customHeight="1" spans="1:15">
      <c r="A33" s="30" t="s">
        <v>20</v>
      </c>
      <c r="B33" s="30" t="s">
        <v>24</v>
      </c>
      <c r="C33" s="36">
        <v>2</v>
      </c>
      <c r="D33" s="37" t="s">
        <v>49</v>
      </c>
      <c r="E33" s="38"/>
      <c r="F33" s="38"/>
      <c r="G33" s="39">
        <f t="shared" si="7"/>
        <v>3.9</v>
      </c>
      <c r="H33" s="40">
        <f t="shared" si="1"/>
        <v>3.9</v>
      </c>
      <c r="I33" s="40"/>
      <c r="J33" s="38">
        <f t="shared" si="6"/>
        <v>3.9</v>
      </c>
      <c r="K33" s="58">
        <v>13.75</v>
      </c>
      <c r="L33" s="56">
        <f t="shared" si="3"/>
        <v>53.625</v>
      </c>
      <c r="M33" s="58">
        <f t="shared" si="4"/>
        <v>0</v>
      </c>
      <c r="N33" s="56">
        <f t="shared" si="5"/>
        <v>53.625</v>
      </c>
      <c r="O33" s="56"/>
    </row>
    <row r="34" ht="12" customHeight="1" spans="1:15">
      <c r="A34" s="30" t="s">
        <v>20</v>
      </c>
      <c r="B34" s="30" t="s">
        <v>24</v>
      </c>
      <c r="C34" s="36">
        <v>2</v>
      </c>
      <c r="D34" s="37" t="s">
        <v>50</v>
      </c>
      <c r="E34" s="38"/>
      <c r="F34" s="38"/>
      <c r="G34" s="39">
        <f t="shared" si="7"/>
        <v>3.9</v>
      </c>
      <c r="H34" s="40">
        <f t="shared" si="1"/>
        <v>3.9</v>
      </c>
      <c r="I34" s="40"/>
      <c r="J34" s="38">
        <f t="shared" si="6"/>
        <v>3.9</v>
      </c>
      <c r="K34" s="58">
        <v>13.75</v>
      </c>
      <c r="L34" s="56">
        <f t="shared" si="3"/>
        <v>53.625</v>
      </c>
      <c r="M34" s="58">
        <f t="shared" si="4"/>
        <v>0</v>
      </c>
      <c r="N34" s="56">
        <f t="shared" si="5"/>
        <v>53.625</v>
      </c>
      <c r="O34" s="56"/>
    </row>
    <row r="35" ht="12" customHeight="1" spans="1:15">
      <c r="A35" s="30" t="s">
        <v>20</v>
      </c>
      <c r="B35" s="30" t="s">
        <v>24</v>
      </c>
      <c r="C35" s="36">
        <v>2</v>
      </c>
      <c r="D35" s="37" t="s">
        <v>51</v>
      </c>
      <c r="E35" s="38"/>
      <c r="F35" s="38"/>
      <c r="G35" s="39">
        <f t="shared" si="7"/>
        <v>3.9</v>
      </c>
      <c r="H35" s="40">
        <f t="shared" si="1"/>
        <v>3.9</v>
      </c>
      <c r="I35" s="40"/>
      <c r="J35" s="38">
        <f t="shared" si="6"/>
        <v>3.9</v>
      </c>
      <c r="K35" s="58">
        <v>13.75</v>
      </c>
      <c r="L35" s="56">
        <f t="shared" si="3"/>
        <v>53.625</v>
      </c>
      <c r="M35" s="58">
        <f t="shared" si="4"/>
        <v>0</v>
      </c>
      <c r="N35" s="56">
        <f t="shared" si="5"/>
        <v>53.625</v>
      </c>
      <c r="O35" s="56"/>
    </row>
    <row r="36" ht="12" customHeight="1" spans="1:15">
      <c r="A36" s="30" t="s">
        <v>20</v>
      </c>
      <c r="B36" s="30" t="s">
        <v>24</v>
      </c>
      <c r="C36" s="36">
        <v>2</v>
      </c>
      <c r="D36" s="37" t="s">
        <v>52</v>
      </c>
      <c r="E36" s="38"/>
      <c r="F36" s="38"/>
      <c r="G36" s="39">
        <f t="shared" si="7"/>
        <v>3.9</v>
      </c>
      <c r="H36" s="40">
        <f t="shared" si="1"/>
        <v>3.9</v>
      </c>
      <c r="I36" s="40"/>
      <c r="J36" s="38">
        <f t="shared" si="6"/>
        <v>3.9</v>
      </c>
      <c r="K36" s="58">
        <v>13.75</v>
      </c>
      <c r="L36" s="56">
        <f t="shared" si="3"/>
        <v>53.625</v>
      </c>
      <c r="M36" s="58">
        <f t="shared" si="4"/>
        <v>0</v>
      </c>
      <c r="N36" s="56">
        <f t="shared" si="5"/>
        <v>53.625</v>
      </c>
      <c r="O36" s="56"/>
    </row>
    <row r="37" ht="12" customHeight="1" spans="1:15">
      <c r="A37" s="30" t="s">
        <v>20</v>
      </c>
      <c r="B37" s="30" t="s">
        <v>24</v>
      </c>
      <c r="C37" s="36">
        <v>2</v>
      </c>
      <c r="D37" s="37" t="s">
        <v>53</v>
      </c>
      <c r="E37" s="38"/>
      <c r="F37" s="38"/>
      <c r="G37" s="39">
        <v>5.3</v>
      </c>
      <c r="H37" s="40">
        <f t="shared" si="1"/>
        <v>5.3</v>
      </c>
      <c r="I37" s="40"/>
      <c r="J37" s="38">
        <f t="shared" si="6"/>
        <v>5.3</v>
      </c>
      <c r="K37" s="58">
        <v>13.75</v>
      </c>
      <c r="L37" s="56">
        <f t="shared" si="3"/>
        <v>72.875</v>
      </c>
      <c r="M37" s="58">
        <f t="shared" si="4"/>
        <v>0</v>
      </c>
      <c r="N37" s="56">
        <f t="shared" si="5"/>
        <v>72.875</v>
      </c>
      <c r="O37" s="56"/>
    </row>
    <row r="38" ht="12" customHeight="1" spans="1:15">
      <c r="A38" s="30" t="s">
        <v>20</v>
      </c>
      <c r="B38" s="30" t="s">
        <v>24</v>
      </c>
      <c r="C38" s="36">
        <v>2</v>
      </c>
      <c r="D38" s="37" t="s">
        <v>54</v>
      </c>
      <c r="E38" s="38"/>
      <c r="F38" s="38"/>
      <c r="G38" s="39">
        <v>9.2</v>
      </c>
      <c r="H38" s="40">
        <f t="shared" si="1"/>
        <v>9.2</v>
      </c>
      <c r="I38" s="40"/>
      <c r="J38" s="38">
        <f t="shared" si="6"/>
        <v>9.2</v>
      </c>
      <c r="K38" s="58">
        <v>13.75</v>
      </c>
      <c r="L38" s="56">
        <f t="shared" si="3"/>
        <v>126.5</v>
      </c>
      <c r="M38" s="58">
        <f t="shared" si="4"/>
        <v>0</v>
      </c>
      <c r="N38" s="56">
        <f t="shared" si="5"/>
        <v>126.5</v>
      </c>
      <c r="O38" s="56"/>
    </row>
    <row r="39" ht="12" customHeight="1" spans="1:15">
      <c r="A39" s="30" t="s">
        <v>20</v>
      </c>
      <c r="B39" s="30" t="s">
        <v>24</v>
      </c>
      <c r="C39" s="36">
        <v>2</v>
      </c>
      <c r="D39" s="37" t="s">
        <v>55</v>
      </c>
      <c r="E39" s="38"/>
      <c r="F39" s="38"/>
      <c r="G39" s="39">
        <v>10.6</v>
      </c>
      <c r="H39" s="40">
        <f t="shared" si="1"/>
        <v>10.6</v>
      </c>
      <c r="I39" s="40"/>
      <c r="J39" s="38">
        <f t="shared" si="6"/>
        <v>10.6</v>
      </c>
      <c r="K39" s="58">
        <v>13.75</v>
      </c>
      <c r="L39" s="56">
        <f t="shared" si="3"/>
        <v>145.75</v>
      </c>
      <c r="M39" s="58">
        <f t="shared" si="4"/>
        <v>0</v>
      </c>
      <c r="N39" s="56">
        <f t="shared" si="5"/>
        <v>145.75</v>
      </c>
      <c r="O39" s="56"/>
    </row>
    <row r="40" ht="12" customHeight="1" spans="1:15">
      <c r="A40" s="30" t="s">
        <v>20</v>
      </c>
      <c r="B40" s="30" t="s">
        <v>24</v>
      </c>
      <c r="C40" s="36">
        <v>2</v>
      </c>
      <c r="D40" s="37" t="s">
        <v>56</v>
      </c>
      <c r="E40" s="38"/>
      <c r="F40" s="38"/>
      <c r="G40" s="39">
        <v>4</v>
      </c>
      <c r="H40" s="40">
        <f t="shared" si="1"/>
        <v>4</v>
      </c>
      <c r="I40" s="40"/>
      <c r="J40" s="38">
        <f t="shared" si="6"/>
        <v>4</v>
      </c>
      <c r="K40" s="58">
        <v>13.75</v>
      </c>
      <c r="L40" s="56">
        <f t="shared" si="3"/>
        <v>55</v>
      </c>
      <c r="M40" s="58">
        <f t="shared" si="4"/>
        <v>0</v>
      </c>
      <c r="N40" s="56">
        <f t="shared" si="5"/>
        <v>55</v>
      </c>
      <c r="O40" s="56"/>
    </row>
    <row r="41" ht="12" customHeight="1" spans="1:15">
      <c r="A41" s="30" t="s">
        <v>20</v>
      </c>
      <c r="B41" s="30" t="s">
        <v>24</v>
      </c>
      <c r="C41" s="36">
        <v>2</v>
      </c>
      <c r="D41" s="37" t="s">
        <v>57</v>
      </c>
      <c r="E41" s="38"/>
      <c r="F41" s="38"/>
      <c r="G41" s="39">
        <v>4</v>
      </c>
      <c r="H41" s="40">
        <f t="shared" si="1"/>
        <v>4</v>
      </c>
      <c r="I41" s="40"/>
      <c r="J41" s="38">
        <f t="shared" si="6"/>
        <v>4</v>
      </c>
      <c r="K41" s="58">
        <v>13.75</v>
      </c>
      <c r="L41" s="56">
        <f t="shared" si="3"/>
        <v>55</v>
      </c>
      <c r="M41" s="58">
        <f t="shared" si="4"/>
        <v>0</v>
      </c>
      <c r="N41" s="56">
        <f t="shared" si="5"/>
        <v>55</v>
      </c>
      <c r="O41" s="56"/>
    </row>
    <row r="42" ht="12" customHeight="1" spans="1:15">
      <c r="A42" s="30" t="s">
        <v>20</v>
      </c>
      <c r="B42" s="30" t="s">
        <v>24</v>
      </c>
      <c r="C42" s="36">
        <v>2</v>
      </c>
      <c r="D42" s="37" t="s">
        <v>58</v>
      </c>
      <c r="E42" s="38"/>
      <c r="F42" s="38"/>
      <c r="G42" s="39">
        <f>2.9+1</f>
        <v>3.9</v>
      </c>
      <c r="H42" s="40">
        <f t="shared" si="1"/>
        <v>3.9</v>
      </c>
      <c r="I42" s="40"/>
      <c r="J42" s="38">
        <f t="shared" si="6"/>
        <v>3.9</v>
      </c>
      <c r="K42" s="58">
        <v>13.75</v>
      </c>
      <c r="L42" s="56">
        <f t="shared" si="3"/>
        <v>53.625</v>
      </c>
      <c r="M42" s="58">
        <f t="shared" si="4"/>
        <v>0</v>
      </c>
      <c r="N42" s="56">
        <f t="shared" si="5"/>
        <v>53.625</v>
      </c>
      <c r="O42" s="56"/>
    </row>
    <row r="43" ht="12" customHeight="1" spans="1:15">
      <c r="A43" s="30" t="s">
        <v>20</v>
      </c>
      <c r="B43" s="30" t="s">
        <v>24</v>
      </c>
      <c r="C43" s="36">
        <v>2</v>
      </c>
      <c r="D43" s="37" t="s">
        <v>59</v>
      </c>
      <c r="E43" s="38"/>
      <c r="F43" s="38"/>
      <c r="G43" s="39">
        <f>2.8+1</f>
        <v>3.8</v>
      </c>
      <c r="H43" s="40">
        <f t="shared" si="1"/>
        <v>3.8</v>
      </c>
      <c r="I43" s="40"/>
      <c r="J43" s="38">
        <f t="shared" si="6"/>
        <v>3.8</v>
      </c>
      <c r="K43" s="58">
        <v>13.75</v>
      </c>
      <c r="L43" s="56">
        <f t="shared" si="3"/>
        <v>52.25</v>
      </c>
      <c r="M43" s="58">
        <f t="shared" si="4"/>
        <v>0</v>
      </c>
      <c r="N43" s="56">
        <f t="shared" si="5"/>
        <v>52.25</v>
      </c>
      <c r="O43" s="56"/>
    </row>
    <row r="44" ht="12" customHeight="1" spans="1:15">
      <c r="A44" s="30" t="s">
        <v>20</v>
      </c>
      <c r="B44" s="30" t="s">
        <v>24</v>
      </c>
      <c r="C44" s="36">
        <v>2</v>
      </c>
      <c r="D44" s="37" t="s">
        <v>60</v>
      </c>
      <c r="E44" s="38"/>
      <c r="F44" s="38"/>
      <c r="G44" s="39">
        <v>8</v>
      </c>
      <c r="H44" s="40">
        <f t="shared" si="1"/>
        <v>8</v>
      </c>
      <c r="I44" s="40"/>
      <c r="J44" s="38">
        <f t="shared" si="6"/>
        <v>8</v>
      </c>
      <c r="K44" s="58">
        <v>13.75</v>
      </c>
      <c r="L44" s="56">
        <f t="shared" si="3"/>
        <v>110</v>
      </c>
      <c r="M44" s="58">
        <f t="shared" si="4"/>
        <v>0</v>
      </c>
      <c r="N44" s="56">
        <f t="shared" si="5"/>
        <v>110</v>
      </c>
      <c r="O44" s="56"/>
    </row>
    <row r="45" ht="12" customHeight="1" spans="1:15">
      <c r="A45" s="30" t="s">
        <v>20</v>
      </c>
      <c r="B45" s="30" t="s">
        <v>24</v>
      </c>
      <c r="C45" s="36">
        <v>2</v>
      </c>
      <c r="D45" s="37" t="s">
        <v>48</v>
      </c>
      <c r="E45" s="38"/>
      <c r="F45" s="38"/>
      <c r="G45" s="39">
        <v>4</v>
      </c>
      <c r="H45" s="40">
        <f t="shared" si="1"/>
        <v>4</v>
      </c>
      <c r="I45" s="40"/>
      <c r="J45" s="38">
        <f t="shared" si="6"/>
        <v>4</v>
      </c>
      <c r="K45" s="58">
        <v>13.75</v>
      </c>
      <c r="L45" s="56">
        <f t="shared" si="3"/>
        <v>55</v>
      </c>
      <c r="M45" s="58">
        <f t="shared" si="4"/>
        <v>0</v>
      </c>
      <c r="N45" s="56">
        <f t="shared" si="5"/>
        <v>55</v>
      </c>
      <c r="O45" s="56"/>
    </row>
    <row r="46" ht="12" customHeight="1" spans="1:15">
      <c r="A46" s="30" t="s">
        <v>20</v>
      </c>
      <c r="B46" s="30" t="s">
        <v>24</v>
      </c>
      <c r="C46" s="30">
        <v>3</v>
      </c>
      <c r="D46" s="37" t="s">
        <v>61</v>
      </c>
      <c r="E46" s="38"/>
      <c r="F46" s="30"/>
      <c r="G46" s="39">
        <v>7.8</v>
      </c>
      <c r="H46" s="40">
        <f t="shared" si="1"/>
        <v>7.8</v>
      </c>
      <c r="I46" s="40"/>
      <c r="J46" s="38">
        <f t="shared" si="6"/>
        <v>7.8</v>
      </c>
      <c r="K46" s="58">
        <v>13.75</v>
      </c>
      <c r="L46" s="56">
        <f t="shared" si="3"/>
        <v>107.25</v>
      </c>
      <c r="M46" s="58">
        <f t="shared" si="4"/>
        <v>0</v>
      </c>
      <c r="N46" s="56">
        <f t="shared" si="5"/>
        <v>107.25</v>
      </c>
      <c r="O46" s="56"/>
    </row>
    <row r="47" s="4" customFormat="1" ht="12" customHeight="1" spans="1:15">
      <c r="A47" s="30" t="s">
        <v>20</v>
      </c>
      <c r="B47" s="30" t="s">
        <v>24</v>
      </c>
      <c r="C47" s="30">
        <v>3</v>
      </c>
      <c r="D47" s="37" t="s">
        <v>62</v>
      </c>
      <c r="E47" s="38"/>
      <c r="F47" s="30"/>
      <c r="G47" s="39">
        <v>5.1</v>
      </c>
      <c r="H47" s="40">
        <f t="shared" si="1"/>
        <v>5.1</v>
      </c>
      <c r="I47" s="40"/>
      <c r="J47" s="38">
        <f t="shared" si="6"/>
        <v>5.1</v>
      </c>
      <c r="K47" s="58">
        <v>13.75</v>
      </c>
      <c r="L47" s="56">
        <f t="shared" si="3"/>
        <v>70.125</v>
      </c>
      <c r="M47" s="58">
        <f t="shared" si="4"/>
        <v>0</v>
      </c>
      <c r="N47" s="56">
        <f t="shared" si="5"/>
        <v>70.125</v>
      </c>
      <c r="O47" s="56"/>
    </row>
    <row r="48" s="4" customFormat="1" ht="12" customHeight="1" spans="1:15">
      <c r="A48" s="30" t="s">
        <v>20</v>
      </c>
      <c r="B48" s="30" t="s">
        <v>24</v>
      </c>
      <c r="C48" s="30">
        <v>3</v>
      </c>
      <c r="D48" s="37" t="s">
        <v>63</v>
      </c>
      <c r="E48" s="38"/>
      <c r="F48" s="30"/>
      <c r="G48" s="39">
        <v>5</v>
      </c>
      <c r="H48" s="40">
        <f t="shared" si="1"/>
        <v>5</v>
      </c>
      <c r="I48" s="40"/>
      <c r="J48" s="38">
        <f t="shared" si="6"/>
        <v>5</v>
      </c>
      <c r="K48" s="58">
        <v>13.75</v>
      </c>
      <c r="L48" s="56">
        <f t="shared" si="3"/>
        <v>68.75</v>
      </c>
      <c r="M48" s="58">
        <f t="shared" si="4"/>
        <v>0</v>
      </c>
      <c r="N48" s="56">
        <f t="shared" si="5"/>
        <v>68.75</v>
      </c>
      <c r="O48" s="56"/>
    </row>
    <row r="49" s="4" customFormat="1" ht="12" customHeight="1" spans="1:15">
      <c r="A49" s="30" t="s">
        <v>20</v>
      </c>
      <c r="B49" s="30" t="s">
        <v>24</v>
      </c>
      <c r="C49" s="30">
        <v>3</v>
      </c>
      <c r="D49" s="37" t="s">
        <v>64</v>
      </c>
      <c r="E49" s="38"/>
      <c r="F49" s="30"/>
      <c r="G49" s="39">
        <f>2.8+1</f>
        <v>3.8</v>
      </c>
      <c r="H49" s="40">
        <f t="shared" si="1"/>
        <v>3.8</v>
      </c>
      <c r="I49" s="40"/>
      <c r="J49" s="38">
        <f t="shared" si="6"/>
        <v>3.8</v>
      </c>
      <c r="K49" s="58">
        <v>13.75</v>
      </c>
      <c r="L49" s="56">
        <f t="shared" si="3"/>
        <v>52.25</v>
      </c>
      <c r="M49" s="58">
        <f t="shared" si="4"/>
        <v>0</v>
      </c>
      <c r="N49" s="56">
        <f t="shared" si="5"/>
        <v>52.25</v>
      </c>
      <c r="O49" s="56"/>
    </row>
    <row r="50" s="4" customFormat="1" ht="12" customHeight="1" spans="1:15">
      <c r="A50" s="30" t="s">
        <v>20</v>
      </c>
      <c r="B50" s="30" t="s">
        <v>24</v>
      </c>
      <c r="C50" s="30">
        <v>3</v>
      </c>
      <c r="D50" s="37" t="s">
        <v>65</v>
      </c>
      <c r="E50" s="38"/>
      <c r="F50" s="30"/>
      <c r="G50" s="39">
        <v>5</v>
      </c>
      <c r="H50" s="40">
        <f t="shared" si="1"/>
        <v>5</v>
      </c>
      <c r="I50" s="40"/>
      <c r="J50" s="38">
        <f t="shared" si="6"/>
        <v>5</v>
      </c>
      <c r="K50" s="58">
        <v>13.75</v>
      </c>
      <c r="L50" s="56">
        <f t="shared" si="3"/>
        <v>68.75</v>
      </c>
      <c r="M50" s="58">
        <f t="shared" si="4"/>
        <v>0</v>
      </c>
      <c r="N50" s="56">
        <f t="shared" si="5"/>
        <v>68.75</v>
      </c>
      <c r="O50" s="56"/>
    </row>
    <row r="51" s="4" customFormat="1" ht="12" customHeight="1" spans="1:15">
      <c r="A51" s="30" t="s">
        <v>20</v>
      </c>
      <c r="B51" s="30" t="s">
        <v>24</v>
      </c>
      <c r="C51" s="30">
        <v>3</v>
      </c>
      <c r="D51" s="37" t="s">
        <v>66</v>
      </c>
      <c r="E51" s="38"/>
      <c r="F51" s="30"/>
      <c r="G51" s="39">
        <v>3.6</v>
      </c>
      <c r="H51" s="40">
        <f t="shared" si="1"/>
        <v>3.6</v>
      </c>
      <c r="I51" s="40"/>
      <c r="J51" s="38">
        <f t="shared" si="6"/>
        <v>3.6</v>
      </c>
      <c r="K51" s="58">
        <v>13.75</v>
      </c>
      <c r="L51" s="56">
        <f t="shared" si="3"/>
        <v>49.5</v>
      </c>
      <c r="M51" s="58">
        <f t="shared" si="4"/>
        <v>0</v>
      </c>
      <c r="N51" s="56">
        <f t="shared" si="5"/>
        <v>49.5</v>
      </c>
      <c r="O51" s="56"/>
    </row>
    <row r="52" s="4" customFormat="1" ht="12" customHeight="1" spans="1:15">
      <c r="A52" s="30" t="s">
        <v>20</v>
      </c>
      <c r="B52" s="30" t="s">
        <v>24</v>
      </c>
      <c r="C52" s="30">
        <v>3</v>
      </c>
      <c r="D52" s="37" t="s">
        <v>67</v>
      </c>
      <c r="E52" s="38"/>
      <c r="F52" s="30"/>
      <c r="G52" s="39">
        <v>3.6</v>
      </c>
      <c r="H52" s="40">
        <f t="shared" si="1"/>
        <v>3.6</v>
      </c>
      <c r="I52" s="40"/>
      <c r="J52" s="38">
        <f t="shared" si="6"/>
        <v>3.6</v>
      </c>
      <c r="K52" s="58">
        <v>13.75</v>
      </c>
      <c r="L52" s="56">
        <f t="shared" si="3"/>
        <v>49.5</v>
      </c>
      <c r="M52" s="58">
        <f t="shared" si="4"/>
        <v>0</v>
      </c>
      <c r="N52" s="56">
        <f t="shared" si="5"/>
        <v>49.5</v>
      </c>
      <c r="O52" s="56"/>
    </row>
    <row r="53" s="4" customFormat="1" ht="12" customHeight="1" spans="1:15">
      <c r="A53" s="30" t="s">
        <v>20</v>
      </c>
      <c r="B53" s="30" t="s">
        <v>24</v>
      </c>
      <c r="C53" s="30">
        <v>3</v>
      </c>
      <c r="D53" s="37" t="s">
        <v>68</v>
      </c>
      <c r="E53" s="38"/>
      <c r="F53" s="30"/>
      <c r="G53" s="39">
        <v>7.8</v>
      </c>
      <c r="H53" s="40">
        <f t="shared" si="1"/>
        <v>7.8</v>
      </c>
      <c r="I53" s="40"/>
      <c r="J53" s="38">
        <f t="shared" si="6"/>
        <v>7.8</v>
      </c>
      <c r="K53" s="58">
        <v>13.75</v>
      </c>
      <c r="L53" s="56">
        <f t="shared" si="3"/>
        <v>107.25</v>
      </c>
      <c r="M53" s="58">
        <f t="shared" si="4"/>
        <v>0</v>
      </c>
      <c r="N53" s="56">
        <f t="shared" si="5"/>
        <v>107.25</v>
      </c>
      <c r="O53" s="56"/>
    </row>
    <row r="54" s="4" customFormat="1" ht="12" customHeight="1" spans="1:15">
      <c r="A54" s="30" t="s">
        <v>20</v>
      </c>
      <c r="B54" s="30" t="s">
        <v>24</v>
      </c>
      <c r="C54" s="30">
        <v>3</v>
      </c>
      <c r="D54" s="37" t="s">
        <v>69</v>
      </c>
      <c r="E54" s="38"/>
      <c r="F54" s="30"/>
      <c r="G54" s="39">
        <v>3.6</v>
      </c>
      <c r="H54" s="40">
        <f t="shared" si="1"/>
        <v>3.6</v>
      </c>
      <c r="I54" s="40"/>
      <c r="J54" s="38">
        <f t="shared" si="6"/>
        <v>3.6</v>
      </c>
      <c r="K54" s="58">
        <v>13.75</v>
      </c>
      <c r="L54" s="56">
        <f t="shared" si="3"/>
        <v>49.5</v>
      </c>
      <c r="M54" s="58">
        <f t="shared" si="4"/>
        <v>0</v>
      </c>
      <c r="N54" s="56">
        <f t="shared" si="5"/>
        <v>49.5</v>
      </c>
      <c r="O54" s="56"/>
    </row>
    <row r="55" s="4" customFormat="1" ht="12" customHeight="1" spans="1:15">
      <c r="A55" s="30" t="s">
        <v>20</v>
      </c>
      <c r="B55" s="30" t="s">
        <v>24</v>
      </c>
      <c r="C55" s="30">
        <v>3</v>
      </c>
      <c r="D55" s="37" t="s">
        <v>70</v>
      </c>
      <c r="E55" s="38"/>
      <c r="F55" s="30"/>
      <c r="G55" s="39">
        <v>3.6</v>
      </c>
      <c r="H55" s="40">
        <f t="shared" si="1"/>
        <v>3.6</v>
      </c>
      <c r="I55" s="40"/>
      <c r="J55" s="38">
        <f t="shared" si="6"/>
        <v>3.6</v>
      </c>
      <c r="K55" s="58">
        <v>13.75</v>
      </c>
      <c r="L55" s="56">
        <f t="shared" si="3"/>
        <v>49.5</v>
      </c>
      <c r="M55" s="58">
        <f t="shared" si="4"/>
        <v>0</v>
      </c>
      <c r="N55" s="56">
        <f t="shared" si="5"/>
        <v>49.5</v>
      </c>
      <c r="O55" s="56"/>
    </row>
    <row r="56" s="4" customFormat="1" ht="12" customHeight="1" spans="1:15">
      <c r="A56" s="30" t="s">
        <v>20</v>
      </c>
      <c r="B56" s="30" t="s">
        <v>24</v>
      </c>
      <c r="C56" s="30">
        <v>3</v>
      </c>
      <c r="D56" s="37" t="s">
        <v>71</v>
      </c>
      <c r="E56" s="38"/>
      <c r="F56" s="30"/>
      <c r="G56" s="39">
        <v>9.2</v>
      </c>
      <c r="H56" s="40">
        <f t="shared" si="1"/>
        <v>9.2</v>
      </c>
      <c r="I56" s="40"/>
      <c r="J56" s="38">
        <f t="shared" si="6"/>
        <v>9.2</v>
      </c>
      <c r="K56" s="58">
        <v>13.75</v>
      </c>
      <c r="L56" s="56">
        <f t="shared" si="3"/>
        <v>126.5</v>
      </c>
      <c r="M56" s="58">
        <f t="shared" si="4"/>
        <v>0</v>
      </c>
      <c r="N56" s="56">
        <f t="shared" si="5"/>
        <v>126.5</v>
      </c>
      <c r="O56" s="56"/>
    </row>
    <row r="57" s="4" customFormat="1" ht="12" customHeight="1" spans="1:15">
      <c r="A57" s="30" t="s">
        <v>20</v>
      </c>
      <c r="B57" s="30" t="s">
        <v>24</v>
      </c>
      <c r="C57" s="30">
        <v>3</v>
      </c>
      <c r="D57" s="37" t="s">
        <v>72</v>
      </c>
      <c r="E57" s="38"/>
      <c r="F57" s="30"/>
      <c r="G57" s="39">
        <v>9.1</v>
      </c>
      <c r="H57" s="40">
        <f t="shared" si="1"/>
        <v>9.1</v>
      </c>
      <c r="I57" s="40"/>
      <c r="J57" s="38">
        <f t="shared" si="6"/>
        <v>9.1</v>
      </c>
      <c r="K57" s="58">
        <v>13.75</v>
      </c>
      <c r="L57" s="56">
        <f t="shared" si="3"/>
        <v>125.125</v>
      </c>
      <c r="M57" s="58">
        <f t="shared" si="4"/>
        <v>0</v>
      </c>
      <c r="N57" s="56">
        <f t="shared" si="5"/>
        <v>125.125</v>
      </c>
      <c r="O57" s="56"/>
    </row>
    <row r="58" s="4" customFormat="1" ht="12" customHeight="1" spans="1:15">
      <c r="A58" s="30" t="s">
        <v>20</v>
      </c>
      <c r="B58" s="30" t="s">
        <v>24</v>
      </c>
      <c r="C58" s="30">
        <v>3</v>
      </c>
      <c r="D58" s="37" t="s">
        <v>73</v>
      </c>
      <c r="E58" s="38"/>
      <c r="F58" s="30"/>
      <c r="G58" s="39">
        <v>11.9</v>
      </c>
      <c r="H58" s="40">
        <f t="shared" si="1"/>
        <v>11.9</v>
      </c>
      <c r="I58" s="40"/>
      <c r="J58" s="38">
        <f t="shared" si="6"/>
        <v>11.9</v>
      </c>
      <c r="K58" s="58">
        <v>13.75</v>
      </c>
      <c r="L58" s="56">
        <f t="shared" si="3"/>
        <v>163.625</v>
      </c>
      <c r="M58" s="58">
        <f t="shared" si="4"/>
        <v>0</v>
      </c>
      <c r="N58" s="56">
        <f t="shared" si="5"/>
        <v>163.625</v>
      </c>
      <c r="O58" s="56"/>
    </row>
    <row r="59" s="4" customFormat="1" ht="12" customHeight="1" spans="1:15">
      <c r="A59" s="30" t="s">
        <v>20</v>
      </c>
      <c r="B59" s="30" t="s">
        <v>24</v>
      </c>
      <c r="C59" s="30">
        <v>3</v>
      </c>
      <c r="D59" s="37" t="s">
        <v>74</v>
      </c>
      <c r="E59" s="38"/>
      <c r="F59" s="30"/>
      <c r="G59" s="39">
        <v>5</v>
      </c>
      <c r="H59" s="40">
        <f t="shared" si="1"/>
        <v>5</v>
      </c>
      <c r="I59" s="40"/>
      <c r="J59" s="38">
        <f t="shared" si="6"/>
        <v>5</v>
      </c>
      <c r="K59" s="58">
        <v>13.75</v>
      </c>
      <c r="L59" s="56">
        <f t="shared" si="3"/>
        <v>68.75</v>
      </c>
      <c r="M59" s="58">
        <f t="shared" si="4"/>
        <v>0</v>
      </c>
      <c r="N59" s="56">
        <f t="shared" si="5"/>
        <v>68.75</v>
      </c>
      <c r="O59" s="56"/>
    </row>
    <row r="60" s="4" customFormat="1" ht="12" customHeight="1" spans="1:15">
      <c r="A60" s="30" t="s">
        <v>20</v>
      </c>
      <c r="B60" s="30" t="s">
        <v>24</v>
      </c>
      <c r="C60" s="30">
        <v>3</v>
      </c>
      <c r="D60" s="37" t="s">
        <v>75</v>
      </c>
      <c r="E60" s="38"/>
      <c r="F60" s="30"/>
      <c r="G60" s="39">
        <v>3.6</v>
      </c>
      <c r="H60" s="40">
        <f t="shared" si="1"/>
        <v>3.6</v>
      </c>
      <c r="I60" s="40"/>
      <c r="J60" s="38">
        <f t="shared" si="6"/>
        <v>3.6</v>
      </c>
      <c r="K60" s="58">
        <v>13.75</v>
      </c>
      <c r="L60" s="56">
        <f t="shared" si="3"/>
        <v>49.5</v>
      </c>
      <c r="M60" s="58">
        <f t="shared" si="4"/>
        <v>0</v>
      </c>
      <c r="N60" s="56">
        <f t="shared" si="5"/>
        <v>49.5</v>
      </c>
      <c r="O60" s="56"/>
    </row>
    <row r="61" s="4" customFormat="1" ht="12" customHeight="1" spans="1:15">
      <c r="A61" s="30" t="s">
        <v>20</v>
      </c>
      <c r="B61" s="30" t="s">
        <v>24</v>
      </c>
      <c r="C61" s="30">
        <v>3</v>
      </c>
      <c r="D61" s="37" t="s">
        <v>76</v>
      </c>
      <c r="E61" s="38"/>
      <c r="F61" s="30"/>
      <c r="G61" s="39">
        <v>6.9</v>
      </c>
      <c r="H61" s="40">
        <f t="shared" si="1"/>
        <v>6.9</v>
      </c>
      <c r="I61" s="40"/>
      <c r="J61" s="38">
        <f t="shared" si="6"/>
        <v>6.9</v>
      </c>
      <c r="K61" s="58">
        <v>13.75</v>
      </c>
      <c r="L61" s="56">
        <f t="shared" si="3"/>
        <v>94.875</v>
      </c>
      <c r="M61" s="58">
        <f t="shared" si="4"/>
        <v>0</v>
      </c>
      <c r="N61" s="56">
        <f t="shared" si="5"/>
        <v>94.875</v>
      </c>
      <c r="O61" s="56"/>
    </row>
    <row r="62" s="4" customFormat="1" ht="12" customHeight="1" spans="1:15">
      <c r="A62" s="30" t="s">
        <v>20</v>
      </c>
      <c r="B62" s="30" t="s">
        <v>24</v>
      </c>
      <c r="C62" s="30">
        <v>3</v>
      </c>
      <c r="D62" s="37" t="s">
        <v>77</v>
      </c>
      <c r="E62" s="38"/>
      <c r="F62" s="30"/>
      <c r="G62" s="39">
        <v>7.8</v>
      </c>
      <c r="H62" s="40">
        <f t="shared" si="1"/>
        <v>7.8</v>
      </c>
      <c r="I62" s="40"/>
      <c r="J62" s="38">
        <f t="shared" si="6"/>
        <v>7.8</v>
      </c>
      <c r="K62" s="58">
        <v>13.75</v>
      </c>
      <c r="L62" s="56">
        <f t="shared" si="3"/>
        <v>107.25</v>
      </c>
      <c r="M62" s="58">
        <f t="shared" si="4"/>
        <v>0</v>
      </c>
      <c r="N62" s="56">
        <f t="shared" si="5"/>
        <v>107.25</v>
      </c>
      <c r="O62" s="60"/>
    </row>
    <row r="63" s="4" customFormat="1" ht="12" customHeight="1" spans="1:15">
      <c r="A63" s="30" t="s">
        <v>20</v>
      </c>
      <c r="B63" s="30" t="s">
        <v>24</v>
      </c>
      <c r="C63" s="30">
        <v>3</v>
      </c>
      <c r="D63" s="37" t="s">
        <v>78</v>
      </c>
      <c r="E63" s="38"/>
      <c r="F63" s="30"/>
      <c r="G63" s="39">
        <v>7.8</v>
      </c>
      <c r="H63" s="40">
        <f t="shared" si="1"/>
        <v>7.8</v>
      </c>
      <c r="I63" s="40"/>
      <c r="J63" s="38">
        <f t="shared" si="6"/>
        <v>7.8</v>
      </c>
      <c r="K63" s="58">
        <v>13.75</v>
      </c>
      <c r="L63" s="56">
        <f t="shared" si="3"/>
        <v>107.25</v>
      </c>
      <c r="M63" s="58">
        <f t="shared" si="4"/>
        <v>0</v>
      </c>
      <c r="N63" s="56">
        <f t="shared" si="5"/>
        <v>107.25</v>
      </c>
      <c r="O63" s="56"/>
    </row>
    <row r="64" s="4" customFormat="1" ht="12" customHeight="1" spans="1:15">
      <c r="A64" s="30" t="s">
        <v>20</v>
      </c>
      <c r="B64" s="30" t="s">
        <v>24</v>
      </c>
      <c r="C64" s="30">
        <v>3</v>
      </c>
      <c r="D64" s="37" t="s">
        <v>79</v>
      </c>
      <c r="E64" s="38"/>
      <c r="F64" s="30"/>
      <c r="G64" s="39">
        <v>10.8</v>
      </c>
      <c r="H64" s="40">
        <f t="shared" si="1"/>
        <v>10.8</v>
      </c>
      <c r="I64" s="40"/>
      <c r="J64" s="38">
        <f t="shared" si="6"/>
        <v>10.8</v>
      </c>
      <c r="K64" s="58">
        <v>13.75</v>
      </c>
      <c r="L64" s="56">
        <f t="shared" si="3"/>
        <v>148.5</v>
      </c>
      <c r="M64" s="58">
        <f t="shared" si="4"/>
        <v>0</v>
      </c>
      <c r="N64" s="56">
        <f t="shared" si="5"/>
        <v>148.5</v>
      </c>
      <c r="O64" s="56"/>
    </row>
    <row r="65" s="4" customFormat="1" ht="12" customHeight="1" spans="1:15">
      <c r="A65" s="58" t="s">
        <v>20</v>
      </c>
      <c r="B65" s="30" t="s">
        <v>24</v>
      </c>
      <c r="C65" s="58">
        <v>4</v>
      </c>
      <c r="D65" s="37" t="s">
        <v>80</v>
      </c>
      <c r="E65" s="38"/>
      <c r="F65" s="58"/>
      <c r="G65" s="39">
        <v>5.4</v>
      </c>
      <c r="H65" s="40">
        <f t="shared" si="1"/>
        <v>5.4</v>
      </c>
      <c r="I65" s="40"/>
      <c r="J65" s="38">
        <f t="shared" si="6"/>
        <v>5.4</v>
      </c>
      <c r="K65" s="58">
        <v>13.75</v>
      </c>
      <c r="L65" s="56">
        <f t="shared" si="3"/>
        <v>74.25</v>
      </c>
      <c r="M65" s="58">
        <f t="shared" si="4"/>
        <v>0</v>
      </c>
      <c r="N65" s="56">
        <f t="shared" si="5"/>
        <v>74.25</v>
      </c>
      <c r="O65" s="56"/>
    </row>
    <row r="66" s="5" customFormat="1" ht="12" customHeight="1" spans="1:15">
      <c r="A66" s="58" t="s">
        <v>20</v>
      </c>
      <c r="B66" s="30" t="s">
        <v>24</v>
      </c>
      <c r="C66" s="58">
        <v>4</v>
      </c>
      <c r="D66" s="37" t="s">
        <v>81</v>
      </c>
      <c r="E66" s="38"/>
      <c r="F66" s="58"/>
      <c r="G66" s="39">
        <v>8</v>
      </c>
      <c r="H66" s="40">
        <f t="shared" si="1"/>
        <v>8</v>
      </c>
      <c r="I66" s="40"/>
      <c r="J66" s="38">
        <f t="shared" si="6"/>
        <v>8</v>
      </c>
      <c r="K66" s="58">
        <v>13.75</v>
      </c>
      <c r="L66" s="56">
        <f t="shared" si="3"/>
        <v>110</v>
      </c>
      <c r="M66" s="58">
        <f t="shared" si="4"/>
        <v>0</v>
      </c>
      <c r="N66" s="56">
        <f t="shared" si="5"/>
        <v>110</v>
      </c>
      <c r="O66" s="56"/>
    </row>
    <row r="67" s="5" customFormat="1" ht="12" customHeight="1" spans="1:15">
      <c r="A67" s="58" t="s">
        <v>20</v>
      </c>
      <c r="B67" s="30" t="s">
        <v>24</v>
      </c>
      <c r="C67" s="58">
        <v>4</v>
      </c>
      <c r="D67" s="37" t="s">
        <v>82</v>
      </c>
      <c r="E67" s="38"/>
      <c r="F67" s="58"/>
      <c r="G67" s="39">
        <v>5.4</v>
      </c>
      <c r="H67" s="40">
        <f t="shared" si="1"/>
        <v>5.4</v>
      </c>
      <c r="I67" s="40"/>
      <c r="J67" s="38">
        <f t="shared" si="6"/>
        <v>5.4</v>
      </c>
      <c r="K67" s="58">
        <v>13.75</v>
      </c>
      <c r="L67" s="56">
        <f t="shared" si="3"/>
        <v>74.25</v>
      </c>
      <c r="M67" s="58">
        <f t="shared" si="4"/>
        <v>0</v>
      </c>
      <c r="N67" s="56">
        <f t="shared" si="5"/>
        <v>74.25</v>
      </c>
      <c r="O67" s="56"/>
    </row>
    <row r="68" s="5" customFormat="1" ht="12" customHeight="1" spans="1:15">
      <c r="A68" s="58" t="s">
        <v>20</v>
      </c>
      <c r="B68" s="30" t="s">
        <v>24</v>
      </c>
      <c r="C68" s="58">
        <v>4</v>
      </c>
      <c r="D68" s="37" t="s">
        <v>83</v>
      </c>
      <c r="E68" s="38"/>
      <c r="F68" s="58"/>
      <c r="G68" s="39">
        <v>10.7</v>
      </c>
      <c r="H68" s="40">
        <f t="shared" si="1"/>
        <v>10.7</v>
      </c>
      <c r="I68" s="40"/>
      <c r="J68" s="38">
        <f t="shared" si="6"/>
        <v>10.7</v>
      </c>
      <c r="K68" s="58">
        <v>13.75</v>
      </c>
      <c r="L68" s="56">
        <f t="shared" si="3"/>
        <v>147.125</v>
      </c>
      <c r="M68" s="58">
        <f t="shared" si="4"/>
        <v>0</v>
      </c>
      <c r="N68" s="56">
        <f t="shared" si="5"/>
        <v>147.125</v>
      </c>
      <c r="O68" s="56"/>
    </row>
    <row r="69" s="5" customFormat="1" ht="12" customHeight="1" spans="1:15">
      <c r="A69" s="58" t="s">
        <v>20</v>
      </c>
      <c r="B69" s="30" t="s">
        <v>24</v>
      </c>
      <c r="C69" s="58">
        <v>4</v>
      </c>
      <c r="D69" s="37" t="s">
        <v>84</v>
      </c>
      <c r="E69" s="38"/>
      <c r="F69" s="58"/>
      <c r="G69" s="39">
        <v>13.4</v>
      </c>
      <c r="H69" s="40">
        <f t="shared" si="1"/>
        <v>13.4</v>
      </c>
      <c r="I69" s="40"/>
      <c r="J69" s="38">
        <f t="shared" si="6"/>
        <v>13.4</v>
      </c>
      <c r="K69" s="58">
        <v>13.75</v>
      </c>
      <c r="L69" s="56">
        <f t="shared" si="3"/>
        <v>184.25</v>
      </c>
      <c r="M69" s="58">
        <f t="shared" si="4"/>
        <v>0</v>
      </c>
      <c r="N69" s="56">
        <f t="shared" si="5"/>
        <v>184.25</v>
      </c>
      <c r="O69" s="56"/>
    </row>
    <row r="70" s="5" customFormat="1" ht="12" customHeight="1" spans="1:15">
      <c r="A70" s="58" t="s">
        <v>20</v>
      </c>
      <c r="B70" s="30" t="s">
        <v>24</v>
      </c>
      <c r="C70" s="58">
        <v>4</v>
      </c>
      <c r="D70" s="37" t="s">
        <v>85</v>
      </c>
      <c r="E70" s="38"/>
      <c r="F70" s="58"/>
      <c r="G70" s="39">
        <v>10.7</v>
      </c>
      <c r="H70" s="40">
        <f t="shared" si="1"/>
        <v>10.7</v>
      </c>
      <c r="I70" s="40"/>
      <c r="J70" s="38">
        <f t="shared" si="6"/>
        <v>10.7</v>
      </c>
      <c r="K70" s="58">
        <v>13.75</v>
      </c>
      <c r="L70" s="56">
        <f t="shared" si="3"/>
        <v>147.125</v>
      </c>
      <c r="M70" s="58">
        <f t="shared" si="4"/>
        <v>0</v>
      </c>
      <c r="N70" s="56">
        <f t="shared" si="5"/>
        <v>147.125</v>
      </c>
      <c r="O70" s="56"/>
    </row>
    <row r="71" s="5" customFormat="1" ht="12" customHeight="1" spans="1:15">
      <c r="A71" s="58" t="s">
        <v>20</v>
      </c>
      <c r="B71" s="30" t="s">
        <v>24</v>
      </c>
      <c r="C71" s="58">
        <v>4</v>
      </c>
      <c r="D71" s="37" t="s">
        <v>85</v>
      </c>
      <c r="E71" s="38"/>
      <c r="F71" s="58"/>
      <c r="G71" s="39">
        <v>10.7</v>
      </c>
      <c r="H71" s="40">
        <f t="shared" ref="H71:H134" si="8">F71+G71</f>
        <v>10.7</v>
      </c>
      <c r="I71" s="40"/>
      <c r="J71" s="38">
        <f t="shared" si="6"/>
        <v>10.7</v>
      </c>
      <c r="K71" s="58">
        <v>13.75</v>
      </c>
      <c r="L71" s="56">
        <f t="shared" ref="L71:L134" si="9">H71*K71</f>
        <v>147.125</v>
      </c>
      <c r="M71" s="58">
        <f t="shared" si="4"/>
        <v>0</v>
      </c>
      <c r="N71" s="56">
        <f t="shared" ref="N71:N134" si="10">L71-M71</f>
        <v>147.125</v>
      </c>
      <c r="O71" s="60"/>
    </row>
    <row r="72" s="5" customFormat="1" ht="12" customHeight="1" spans="1:15">
      <c r="A72" s="58" t="s">
        <v>20</v>
      </c>
      <c r="B72" s="30" t="s">
        <v>24</v>
      </c>
      <c r="C72" s="58">
        <v>4</v>
      </c>
      <c r="D72" s="37" t="s">
        <v>86</v>
      </c>
      <c r="E72" s="38"/>
      <c r="F72" s="58"/>
      <c r="G72" s="39">
        <v>18.7</v>
      </c>
      <c r="H72" s="40">
        <f t="shared" si="8"/>
        <v>18.7</v>
      </c>
      <c r="I72" s="40"/>
      <c r="J72" s="38">
        <f t="shared" si="6"/>
        <v>18.7</v>
      </c>
      <c r="K72" s="58">
        <v>13.75</v>
      </c>
      <c r="L72" s="56">
        <f t="shared" si="9"/>
        <v>257.125</v>
      </c>
      <c r="M72" s="58">
        <f t="shared" ref="M72:M135" si="11">I72*K72</f>
        <v>0</v>
      </c>
      <c r="N72" s="56">
        <f t="shared" si="10"/>
        <v>257.125</v>
      </c>
      <c r="O72" s="56"/>
    </row>
    <row r="73" s="5" customFormat="1" ht="12" customHeight="1" spans="1:15">
      <c r="A73" s="58" t="s">
        <v>20</v>
      </c>
      <c r="B73" s="30" t="s">
        <v>24</v>
      </c>
      <c r="C73" s="58">
        <v>4</v>
      </c>
      <c r="D73" s="37" t="s">
        <v>87</v>
      </c>
      <c r="E73" s="38"/>
      <c r="F73" s="58"/>
      <c r="G73" s="39">
        <f>2.8+1</f>
        <v>3.8</v>
      </c>
      <c r="H73" s="40">
        <f t="shared" si="8"/>
        <v>3.8</v>
      </c>
      <c r="I73" s="40"/>
      <c r="J73" s="38">
        <f t="shared" si="6"/>
        <v>3.8</v>
      </c>
      <c r="K73" s="58">
        <v>13.75</v>
      </c>
      <c r="L73" s="56">
        <f t="shared" si="9"/>
        <v>52.25</v>
      </c>
      <c r="M73" s="58">
        <f t="shared" si="11"/>
        <v>0</v>
      </c>
      <c r="N73" s="56">
        <f t="shared" si="10"/>
        <v>52.25</v>
      </c>
      <c r="O73" s="56"/>
    </row>
    <row r="74" s="5" customFormat="1" ht="12" customHeight="1" spans="1:15">
      <c r="A74" s="58" t="s">
        <v>20</v>
      </c>
      <c r="B74" s="30" t="s">
        <v>24</v>
      </c>
      <c r="C74" s="58">
        <v>4</v>
      </c>
      <c r="D74" s="37" t="s">
        <v>88</v>
      </c>
      <c r="E74" s="38"/>
      <c r="F74" s="58"/>
      <c r="G74" s="39">
        <v>8</v>
      </c>
      <c r="H74" s="40">
        <f t="shared" si="8"/>
        <v>8</v>
      </c>
      <c r="I74" s="40"/>
      <c r="J74" s="38">
        <f t="shared" si="6"/>
        <v>8</v>
      </c>
      <c r="K74" s="58">
        <v>13.75</v>
      </c>
      <c r="L74" s="56">
        <f t="shared" si="9"/>
        <v>110</v>
      </c>
      <c r="M74" s="58">
        <f t="shared" si="11"/>
        <v>0</v>
      </c>
      <c r="N74" s="56">
        <f t="shared" si="10"/>
        <v>110</v>
      </c>
      <c r="O74" s="56"/>
    </row>
    <row r="75" s="5" customFormat="1" ht="12" customHeight="1" spans="1:15">
      <c r="A75" s="58" t="s">
        <v>20</v>
      </c>
      <c r="B75" s="30" t="s">
        <v>24</v>
      </c>
      <c r="C75" s="58">
        <v>4</v>
      </c>
      <c r="D75" s="37" t="s">
        <v>89</v>
      </c>
      <c r="E75" s="38"/>
      <c r="F75" s="58"/>
      <c r="G75" s="39">
        <v>16.1</v>
      </c>
      <c r="H75" s="40">
        <f t="shared" si="8"/>
        <v>16.1</v>
      </c>
      <c r="I75" s="40"/>
      <c r="J75" s="38">
        <f t="shared" si="6"/>
        <v>16.1</v>
      </c>
      <c r="K75" s="58">
        <v>13.75</v>
      </c>
      <c r="L75" s="56">
        <f t="shared" si="9"/>
        <v>221.375</v>
      </c>
      <c r="M75" s="58">
        <f t="shared" si="11"/>
        <v>0</v>
      </c>
      <c r="N75" s="56">
        <f t="shared" si="10"/>
        <v>221.375</v>
      </c>
      <c r="O75" s="56"/>
    </row>
    <row r="76" s="5" customFormat="1" ht="12" customHeight="1" spans="1:15">
      <c r="A76" s="58" t="s">
        <v>20</v>
      </c>
      <c r="B76" s="30" t="s">
        <v>24</v>
      </c>
      <c r="C76" s="58">
        <v>4</v>
      </c>
      <c r="D76" s="37" t="s">
        <v>90</v>
      </c>
      <c r="E76" s="38"/>
      <c r="F76" s="58"/>
      <c r="G76" s="39">
        <v>23.7</v>
      </c>
      <c r="H76" s="40">
        <f t="shared" si="8"/>
        <v>23.7</v>
      </c>
      <c r="I76" s="40"/>
      <c r="J76" s="38">
        <f t="shared" si="6"/>
        <v>23.7</v>
      </c>
      <c r="K76" s="58">
        <v>13.75</v>
      </c>
      <c r="L76" s="56">
        <f t="shared" si="9"/>
        <v>325.875</v>
      </c>
      <c r="M76" s="58">
        <f t="shared" si="11"/>
        <v>0</v>
      </c>
      <c r="N76" s="56">
        <f t="shared" si="10"/>
        <v>325.875</v>
      </c>
      <c r="O76" s="56"/>
    </row>
    <row r="77" s="5" customFormat="1" ht="12" customHeight="1" spans="1:15">
      <c r="A77" s="58" t="s">
        <v>20</v>
      </c>
      <c r="B77" s="30" t="s">
        <v>24</v>
      </c>
      <c r="C77" s="58">
        <v>4</v>
      </c>
      <c r="D77" s="37" t="s">
        <v>91</v>
      </c>
      <c r="E77" s="38"/>
      <c r="F77" s="58"/>
      <c r="G77" s="39">
        <v>2.7</v>
      </c>
      <c r="H77" s="40">
        <f t="shared" si="8"/>
        <v>2.7</v>
      </c>
      <c r="I77" s="40"/>
      <c r="J77" s="38">
        <f t="shared" si="6"/>
        <v>2.7</v>
      </c>
      <c r="K77" s="58">
        <v>13.75</v>
      </c>
      <c r="L77" s="56">
        <f t="shared" si="9"/>
        <v>37.125</v>
      </c>
      <c r="M77" s="58">
        <f t="shared" si="11"/>
        <v>0</v>
      </c>
      <c r="N77" s="56">
        <f t="shared" si="10"/>
        <v>37.125</v>
      </c>
      <c r="O77" s="56"/>
    </row>
    <row r="78" s="5" customFormat="1" ht="12" customHeight="1" spans="1:15">
      <c r="A78" s="58" t="s">
        <v>20</v>
      </c>
      <c r="B78" s="30" t="s">
        <v>24</v>
      </c>
      <c r="C78" s="58">
        <v>4</v>
      </c>
      <c r="D78" s="37" t="s">
        <v>92</v>
      </c>
      <c r="E78" s="38"/>
      <c r="F78" s="58"/>
      <c r="G78" s="39">
        <v>10.7</v>
      </c>
      <c r="H78" s="40">
        <f t="shared" si="8"/>
        <v>10.7</v>
      </c>
      <c r="I78" s="40"/>
      <c r="J78" s="38">
        <f t="shared" si="6"/>
        <v>10.7</v>
      </c>
      <c r="K78" s="58">
        <v>13.75</v>
      </c>
      <c r="L78" s="56">
        <f t="shared" si="9"/>
        <v>147.125</v>
      </c>
      <c r="M78" s="58">
        <f t="shared" si="11"/>
        <v>0</v>
      </c>
      <c r="N78" s="56">
        <f t="shared" si="10"/>
        <v>147.125</v>
      </c>
      <c r="O78" s="56"/>
    </row>
    <row r="79" s="5" customFormat="1" ht="12" customHeight="1" spans="1:15">
      <c r="A79" s="58" t="s">
        <v>20</v>
      </c>
      <c r="B79" s="30" t="s">
        <v>24</v>
      </c>
      <c r="C79" s="58">
        <v>4</v>
      </c>
      <c r="D79" s="62" t="s">
        <v>93</v>
      </c>
      <c r="E79" s="38"/>
      <c r="F79" s="58"/>
      <c r="G79" s="39">
        <v>13.4</v>
      </c>
      <c r="H79" s="40">
        <f t="shared" si="8"/>
        <v>13.4</v>
      </c>
      <c r="I79" s="40"/>
      <c r="J79" s="38">
        <f t="shared" si="6"/>
        <v>13.4</v>
      </c>
      <c r="K79" s="58">
        <v>13.75</v>
      </c>
      <c r="L79" s="56">
        <f t="shared" si="9"/>
        <v>184.25</v>
      </c>
      <c r="M79" s="58">
        <f t="shared" si="11"/>
        <v>0</v>
      </c>
      <c r="N79" s="56">
        <f t="shared" si="10"/>
        <v>184.25</v>
      </c>
      <c r="O79" s="56"/>
    </row>
    <row r="80" s="5" customFormat="1" ht="12" customHeight="1" spans="1:15">
      <c r="A80" s="58" t="s">
        <v>20</v>
      </c>
      <c r="B80" s="30" t="s">
        <v>24</v>
      </c>
      <c r="C80" s="58">
        <v>4</v>
      </c>
      <c r="D80" s="37" t="s">
        <v>94</v>
      </c>
      <c r="E80" s="38"/>
      <c r="F80" s="58"/>
      <c r="G80" s="39">
        <v>5.4</v>
      </c>
      <c r="H80" s="40">
        <f t="shared" si="8"/>
        <v>5.4</v>
      </c>
      <c r="I80" s="40"/>
      <c r="J80" s="38">
        <f t="shared" si="6"/>
        <v>5.4</v>
      </c>
      <c r="K80" s="58">
        <v>13.75</v>
      </c>
      <c r="L80" s="56">
        <f t="shared" si="9"/>
        <v>74.25</v>
      </c>
      <c r="M80" s="58">
        <f t="shared" si="11"/>
        <v>0</v>
      </c>
      <c r="N80" s="56">
        <f t="shared" si="10"/>
        <v>74.25</v>
      </c>
      <c r="O80" s="56"/>
    </row>
    <row r="81" s="5" customFormat="1" ht="12" customHeight="1" spans="1:15">
      <c r="A81" s="58" t="s">
        <v>20</v>
      </c>
      <c r="B81" s="30" t="s">
        <v>24</v>
      </c>
      <c r="C81" s="58">
        <v>4</v>
      </c>
      <c r="D81" s="37" t="s">
        <v>95</v>
      </c>
      <c r="E81" s="38"/>
      <c r="F81" s="58"/>
      <c r="G81" s="39">
        <v>5.4</v>
      </c>
      <c r="H81" s="40">
        <f t="shared" si="8"/>
        <v>5.4</v>
      </c>
      <c r="I81" s="40"/>
      <c r="J81" s="38">
        <f t="shared" si="6"/>
        <v>5.4</v>
      </c>
      <c r="K81" s="58">
        <v>13.75</v>
      </c>
      <c r="L81" s="56">
        <f t="shared" si="9"/>
        <v>74.25</v>
      </c>
      <c r="M81" s="58">
        <f t="shared" si="11"/>
        <v>0</v>
      </c>
      <c r="N81" s="56">
        <f t="shared" si="10"/>
        <v>74.25</v>
      </c>
      <c r="O81" s="56"/>
    </row>
    <row r="82" s="5" customFormat="1" ht="12" customHeight="1" spans="1:15">
      <c r="A82" s="58" t="s">
        <v>20</v>
      </c>
      <c r="B82" s="30" t="s">
        <v>24</v>
      </c>
      <c r="C82" s="58">
        <v>4</v>
      </c>
      <c r="D82" s="37" t="s">
        <v>96</v>
      </c>
      <c r="E82" s="38"/>
      <c r="F82" s="58"/>
      <c r="G82" s="39">
        <v>8</v>
      </c>
      <c r="H82" s="40">
        <f t="shared" si="8"/>
        <v>8</v>
      </c>
      <c r="I82" s="40"/>
      <c r="J82" s="38">
        <f t="shared" si="6"/>
        <v>8</v>
      </c>
      <c r="K82" s="58">
        <v>13.75</v>
      </c>
      <c r="L82" s="56">
        <f t="shared" si="9"/>
        <v>110</v>
      </c>
      <c r="M82" s="58">
        <f t="shared" si="11"/>
        <v>0</v>
      </c>
      <c r="N82" s="56">
        <f t="shared" si="10"/>
        <v>110</v>
      </c>
      <c r="O82" s="56"/>
    </row>
    <row r="83" s="5" customFormat="1" ht="12" customHeight="1" spans="1:15">
      <c r="A83" s="58" t="s">
        <v>20</v>
      </c>
      <c r="B83" s="30" t="s">
        <v>24</v>
      </c>
      <c r="C83" s="58">
        <v>4</v>
      </c>
      <c r="D83" s="37" t="s">
        <v>97</v>
      </c>
      <c r="E83" s="38"/>
      <c r="F83" s="58"/>
      <c r="G83" s="39">
        <v>5.4</v>
      </c>
      <c r="H83" s="40">
        <f t="shared" si="8"/>
        <v>5.4</v>
      </c>
      <c r="I83" s="40"/>
      <c r="J83" s="38">
        <f t="shared" ref="J83:J146" si="12">H83</f>
        <v>5.4</v>
      </c>
      <c r="K83" s="58">
        <v>13.75</v>
      </c>
      <c r="L83" s="56">
        <f t="shared" si="9"/>
        <v>74.25</v>
      </c>
      <c r="M83" s="58">
        <f t="shared" si="11"/>
        <v>0</v>
      </c>
      <c r="N83" s="56">
        <f t="shared" si="10"/>
        <v>74.25</v>
      </c>
      <c r="O83" s="56"/>
    </row>
    <row r="84" s="5" customFormat="1" ht="12" customHeight="1" spans="1:15">
      <c r="A84" s="58" t="s">
        <v>20</v>
      </c>
      <c r="B84" s="30" t="s">
        <v>24</v>
      </c>
      <c r="C84" s="58">
        <v>4</v>
      </c>
      <c r="D84" s="37" t="s">
        <v>98</v>
      </c>
      <c r="E84" s="38"/>
      <c r="F84" s="58"/>
      <c r="G84" s="39">
        <v>5.4</v>
      </c>
      <c r="H84" s="40">
        <f t="shared" si="8"/>
        <v>5.4</v>
      </c>
      <c r="I84" s="40"/>
      <c r="J84" s="38">
        <f t="shared" si="12"/>
        <v>5.4</v>
      </c>
      <c r="K84" s="58">
        <v>13.75</v>
      </c>
      <c r="L84" s="56">
        <f t="shared" si="9"/>
        <v>74.25</v>
      </c>
      <c r="M84" s="58">
        <f t="shared" si="11"/>
        <v>0</v>
      </c>
      <c r="N84" s="56">
        <f t="shared" si="10"/>
        <v>74.25</v>
      </c>
      <c r="O84" s="56"/>
    </row>
    <row r="85" s="5" customFormat="1" ht="12" customHeight="1" spans="1:15">
      <c r="A85" s="58" t="s">
        <v>20</v>
      </c>
      <c r="B85" s="30" t="s">
        <v>24</v>
      </c>
      <c r="C85" s="58">
        <v>4</v>
      </c>
      <c r="D85" s="37" t="s">
        <v>99</v>
      </c>
      <c r="E85" s="38"/>
      <c r="F85" s="58"/>
      <c r="G85" s="39">
        <v>5.4</v>
      </c>
      <c r="H85" s="40">
        <f t="shared" si="8"/>
        <v>5.4</v>
      </c>
      <c r="I85" s="40"/>
      <c r="J85" s="38">
        <f t="shared" si="12"/>
        <v>5.4</v>
      </c>
      <c r="K85" s="58">
        <v>13.75</v>
      </c>
      <c r="L85" s="56">
        <f t="shared" si="9"/>
        <v>74.25</v>
      </c>
      <c r="M85" s="58">
        <f t="shared" si="11"/>
        <v>0</v>
      </c>
      <c r="N85" s="56">
        <f t="shared" si="10"/>
        <v>74.25</v>
      </c>
      <c r="O85" s="56"/>
    </row>
    <row r="86" s="5" customFormat="1" ht="12" customHeight="1" spans="1:15">
      <c r="A86" s="58" t="s">
        <v>20</v>
      </c>
      <c r="B86" s="30" t="s">
        <v>24</v>
      </c>
      <c r="C86" s="58">
        <v>4</v>
      </c>
      <c r="D86" s="37" t="s">
        <v>100</v>
      </c>
      <c r="E86" s="38"/>
      <c r="F86" s="58"/>
      <c r="G86" s="39">
        <v>5.4</v>
      </c>
      <c r="H86" s="40">
        <f t="shared" si="8"/>
        <v>5.4</v>
      </c>
      <c r="I86" s="40"/>
      <c r="J86" s="38">
        <f t="shared" si="12"/>
        <v>5.4</v>
      </c>
      <c r="K86" s="58">
        <v>13.75</v>
      </c>
      <c r="L86" s="56">
        <f t="shared" si="9"/>
        <v>74.25</v>
      </c>
      <c r="M86" s="58">
        <f t="shared" si="11"/>
        <v>0</v>
      </c>
      <c r="N86" s="56">
        <f t="shared" si="10"/>
        <v>74.25</v>
      </c>
      <c r="O86" s="56"/>
    </row>
    <row r="87" s="5" customFormat="1" ht="12" customHeight="1" spans="1:15">
      <c r="A87" s="58" t="s">
        <v>20</v>
      </c>
      <c r="B87" s="30" t="s">
        <v>24</v>
      </c>
      <c r="C87" s="58">
        <v>4</v>
      </c>
      <c r="D87" s="37" t="s">
        <v>101</v>
      </c>
      <c r="E87" s="38"/>
      <c r="F87" s="58"/>
      <c r="G87" s="39">
        <v>16.1</v>
      </c>
      <c r="H87" s="40">
        <f t="shared" si="8"/>
        <v>16.1</v>
      </c>
      <c r="I87" s="40"/>
      <c r="J87" s="38">
        <f t="shared" si="12"/>
        <v>16.1</v>
      </c>
      <c r="K87" s="58">
        <v>13.75</v>
      </c>
      <c r="L87" s="56">
        <f t="shared" si="9"/>
        <v>221.375</v>
      </c>
      <c r="M87" s="58">
        <f t="shared" si="11"/>
        <v>0</v>
      </c>
      <c r="N87" s="56">
        <f t="shared" si="10"/>
        <v>221.375</v>
      </c>
      <c r="O87" s="56"/>
    </row>
    <row r="88" s="5" customFormat="1" ht="12" customHeight="1" spans="1:15">
      <c r="A88" s="58" t="s">
        <v>20</v>
      </c>
      <c r="B88" s="30" t="s">
        <v>24</v>
      </c>
      <c r="C88" s="58">
        <v>4</v>
      </c>
      <c r="D88" s="37" t="s">
        <v>102</v>
      </c>
      <c r="E88" s="38"/>
      <c r="F88" s="58"/>
      <c r="G88" s="39">
        <v>28.8</v>
      </c>
      <c r="H88" s="40">
        <f t="shared" si="8"/>
        <v>28.8</v>
      </c>
      <c r="I88" s="40"/>
      <c r="J88" s="38">
        <f t="shared" si="12"/>
        <v>28.8</v>
      </c>
      <c r="K88" s="58">
        <v>13.75</v>
      </c>
      <c r="L88" s="56">
        <f t="shared" si="9"/>
        <v>396</v>
      </c>
      <c r="M88" s="58">
        <f t="shared" si="11"/>
        <v>0</v>
      </c>
      <c r="N88" s="56">
        <f t="shared" si="10"/>
        <v>396</v>
      </c>
      <c r="O88" s="56"/>
    </row>
    <row r="89" s="5" customFormat="1" ht="12" customHeight="1" spans="1:15">
      <c r="A89" s="58" t="s">
        <v>20</v>
      </c>
      <c r="B89" s="30" t="s">
        <v>24</v>
      </c>
      <c r="C89" s="58">
        <v>4</v>
      </c>
      <c r="D89" s="37" t="s">
        <v>103</v>
      </c>
      <c r="E89" s="38"/>
      <c r="F89" s="58"/>
      <c r="G89" s="39">
        <v>13.4</v>
      </c>
      <c r="H89" s="40">
        <f t="shared" si="8"/>
        <v>13.4</v>
      </c>
      <c r="I89" s="40"/>
      <c r="J89" s="38">
        <f t="shared" si="12"/>
        <v>13.4</v>
      </c>
      <c r="K89" s="58">
        <v>13.75</v>
      </c>
      <c r="L89" s="56">
        <f t="shared" si="9"/>
        <v>184.25</v>
      </c>
      <c r="M89" s="58">
        <f t="shared" si="11"/>
        <v>0</v>
      </c>
      <c r="N89" s="56">
        <f t="shared" si="10"/>
        <v>184.25</v>
      </c>
      <c r="O89" s="56"/>
    </row>
    <row r="90" s="5" customFormat="1" ht="12" customHeight="1" spans="1:15">
      <c r="A90" s="58" t="s">
        <v>20</v>
      </c>
      <c r="B90" s="30" t="s">
        <v>24</v>
      </c>
      <c r="C90" s="58">
        <v>4</v>
      </c>
      <c r="D90" s="37" t="s">
        <v>104</v>
      </c>
      <c r="E90" s="38"/>
      <c r="F90" s="58"/>
      <c r="G90" s="39">
        <v>5.4</v>
      </c>
      <c r="H90" s="40">
        <f t="shared" si="8"/>
        <v>5.4</v>
      </c>
      <c r="I90" s="40"/>
      <c r="J90" s="38">
        <f t="shared" si="12"/>
        <v>5.4</v>
      </c>
      <c r="K90" s="58">
        <v>13.75</v>
      </c>
      <c r="L90" s="56">
        <f t="shared" si="9"/>
        <v>74.25</v>
      </c>
      <c r="M90" s="58">
        <f t="shared" si="11"/>
        <v>0</v>
      </c>
      <c r="N90" s="56">
        <f t="shared" si="10"/>
        <v>74.25</v>
      </c>
      <c r="O90" s="56"/>
    </row>
    <row r="91" s="5" customFormat="1" ht="12" customHeight="1" spans="1:15">
      <c r="A91" s="58" t="s">
        <v>20</v>
      </c>
      <c r="B91" s="30" t="s">
        <v>24</v>
      </c>
      <c r="C91" s="58">
        <v>4</v>
      </c>
      <c r="D91" s="37" t="s">
        <v>105</v>
      </c>
      <c r="E91" s="38"/>
      <c r="F91" s="58"/>
      <c r="G91" s="39">
        <v>5.4</v>
      </c>
      <c r="H91" s="40">
        <f t="shared" si="8"/>
        <v>5.4</v>
      </c>
      <c r="I91" s="40"/>
      <c r="J91" s="38">
        <f t="shared" si="12"/>
        <v>5.4</v>
      </c>
      <c r="K91" s="58">
        <v>13.75</v>
      </c>
      <c r="L91" s="56">
        <f t="shared" si="9"/>
        <v>74.25</v>
      </c>
      <c r="M91" s="58">
        <f t="shared" si="11"/>
        <v>0</v>
      </c>
      <c r="N91" s="56">
        <f t="shared" si="10"/>
        <v>74.25</v>
      </c>
      <c r="O91" s="56"/>
    </row>
    <row r="92" s="5" customFormat="1" ht="12" customHeight="1" spans="1:15">
      <c r="A92" s="58" t="s">
        <v>20</v>
      </c>
      <c r="B92" s="30" t="s">
        <v>24</v>
      </c>
      <c r="C92" s="58">
        <v>4</v>
      </c>
      <c r="D92" s="37" t="s">
        <v>106</v>
      </c>
      <c r="E92" s="38"/>
      <c r="F92" s="58"/>
      <c r="G92" s="39">
        <v>5.4</v>
      </c>
      <c r="H92" s="40">
        <f t="shared" si="8"/>
        <v>5.4</v>
      </c>
      <c r="I92" s="40"/>
      <c r="J92" s="38">
        <f t="shared" si="12"/>
        <v>5.4</v>
      </c>
      <c r="K92" s="58">
        <v>13.75</v>
      </c>
      <c r="L92" s="56">
        <f t="shared" si="9"/>
        <v>74.25</v>
      </c>
      <c r="M92" s="58">
        <f t="shared" si="11"/>
        <v>0</v>
      </c>
      <c r="N92" s="56">
        <f t="shared" si="10"/>
        <v>74.25</v>
      </c>
      <c r="O92" s="56"/>
    </row>
    <row r="93" s="5" customFormat="1" ht="12" customHeight="1" spans="1:15">
      <c r="A93" s="58" t="s">
        <v>20</v>
      </c>
      <c r="B93" s="30" t="s">
        <v>24</v>
      </c>
      <c r="C93" s="58">
        <v>4</v>
      </c>
      <c r="D93" s="37" t="s">
        <v>107</v>
      </c>
      <c r="E93" s="38"/>
      <c r="F93" s="58"/>
      <c r="G93" s="39">
        <v>2.7</v>
      </c>
      <c r="H93" s="40">
        <f t="shared" si="8"/>
        <v>2.7</v>
      </c>
      <c r="I93" s="40"/>
      <c r="J93" s="38">
        <f t="shared" si="12"/>
        <v>2.7</v>
      </c>
      <c r="K93" s="58">
        <v>13.75</v>
      </c>
      <c r="L93" s="56">
        <f t="shared" si="9"/>
        <v>37.125</v>
      </c>
      <c r="M93" s="58">
        <f t="shared" si="11"/>
        <v>0</v>
      </c>
      <c r="N93" s="56">
        <f t="shared" si="10"/>
        <v>37.125</v>
      </c>
      <c r="O93" s="56"/>
    </row>
    <row r="94" s="5" customFormat="1" ht="12" customHeight="1" spans="1:15">
      <c r="A94" s="58" t="s">
        <v>20</v>
      </c>
      <c r="B94" s="30" t="s">
        <v>24</v>
      </c>
      <c r="C94" s="58">
        <v>4</v>
      </c>
      <c r="D94" s="37" t="s">
        <v>108</v>
      </c>
      <c r="E94" s="38"/>
      <c r="F94" s="58"/>
      <c r="G94" s="39">
        <v>13.4</v>
      </c>
      <c r="H94" s="40">
        <f t="shared" si="8"/>
        <v>13.4</v>
      </c>
      <c r="I94" s="40"/>
      <c r="J94" s="38">
        <f t="shared" si="12"/>
        <v>13.4</v>
      </c>
      <c r="K94" s="58">
        <v>13.75</v>
      </c>
      <c r="L94" s="56">
        <f t="shared" si="9"/>
        <v>184.25</v>
      </c>
      <c r="M94" s="58">
        <f t="shared" si="11"/>
        <v>0</v>
      </c>
      <c r="N94" s="56">
        <f t="shared" si="10"/>
        <v>184.25</v>
      </c>
      <c r="O94" s="56"/>
    </row>
    <row r="95" s="5" customFormat="1" ht="12" customHeight="1" spans="1:15">
      <c r="A95" s="58" t="s">
        <v>20</v>
      </c>
      <c r="B95" s="30" t="s">
        <v>24</v>
      </c>
      <c r="C95" s="58">
        <v>4</v>
      </c>
      <c r="D95" s="37" t="s">
        <v>109</v>
      </c>
      <c r="E95" s="38"/>
      <c r="F95" s="58"/>
      <c r="G95" s="39">
        <v>16.1</v>
      </c>
      <c r="H95" s="40">
        <f t="shared" si="8"/>
        <v>16.1</v>
      </c>
      <c r="I95" s="40"/>
      <c r="J95" s="38">
        <f t="shared" si="12"/>
        <v>16.1</v>
      </c>
      <c r="K95" s="58">
        <v>13.75</v>
      </c>
      <c r="L95" s="56">
        <f t="shared" si="9"/>
        <v>221.375</v>
      </c>
      <c r="M95" s="58">
        <f t="shared" si="11"/>
        <v>0</v>
      </c>
      <c r="N95" s="56">
        <f t="shared" si="10"/>
        <v>221.375</v>
      </c>
      <c r="O95" s="56"/>
    </row>
    <row r="96" s="5" customFormat="1" ht="12" customHeight="1" spans="1:15">
      <c r="A96" s="58" t="s">
        <v>20</v>
      </c>
      <c r="B96" s="30" t="s">
        <v>24</v>
      </c>
      <c r="C96" s="58">
        <v>4</v>
      </c>
      <c r="D96" s="37" t="s">
        <v>110</v>
      </c>
      <c r="E96" s="38"/>
      <c r="F96" s="58"/>
      <c r="G96" s="39">
        <v>16.1</v>
      </c>
      <c r="H96" s="40">
        <f t="shared" si="8"/>
        <v>16.1</v>
      </c>
      <c r="I96" s="40"/>
      <c r="J96" s="38">
        <f t="shared" si="12"/>
        <v>16.1</v>
      </c>
      <c r="K96" s="58">
        <v>13.75</v>
      </c>
      <c r="L96" s="56">
        <f t="shared" si="9"/>
        <v>221.375</v>
      </c>
      <c r="M96" s="58">
        <f t="shared" si="11"/>
        <v>0</v>
      </c>
      <c r="N96" s="56">
        <f t="shared" si="10"/>
        <v>221.375</v>
      </c>
      <c r="O96" s="56"/>
    </row>
    <row r="97" s="5" customFormat="1" ht="12" customHeight="1" spans="1:15">
      <c r="A97" s="58" t="s">
        <v>20</v>
      </c>
      <c r="B97" s="30" t="s">
        <v>24</v>
      </c>
      <c r="C97" s="58">
        <v>4</v>
      </c>
      <c r="D97" s="37" t="s">
        <v>111</v>
      </c>
      <c r="E97" s="38"/>
      <c r="F97" s="58"/>
      <c r="G97" s="39">
        <v>13.4</v>
      </c>
      <c r="H97" s="40">
        <f t="shared" si="8"/>
        <v>13.4</v>
      </c>
      <c r="I97" s="40"/>
      <c r="J97" s="38">
        <f t="shared" si="12"/>
        <v>13.4</v>
      </c>
      <c r="K97" s="58">
        <v>13.75</v>
      </c>
      <c r="L97" s="56">
        <f t="shared" si="9"/>
        <v>184.25</v>
      </c>
      <c r="M97" s="58">
        <f t="shared" si="11"/>
        <v>0</v>
      </c>
      <c r="N97" s="56">
        <f t="shared" si="10"/>
        <v>184.25</v>
      </c>
      <c r="O97" s="56"/>
    </row>
    <row r="98" s="5" customFormat="1" ht="12" customHeight="1" spans="1:15">
      <c r="A98" s="58" t="s">
        <v>20</v>
      </c>
      <c r="B98" s="30" t="s">
        <v>24</v>
      </c>
      <c r="C98" s="58">
        <v>4</v>
      </c>
      <c r="D98" s="37" t="s">
        <v>112</v>
      </c>
      <c r="E98" s="38"/>
      <c r="F98" s="58"/>
      <c r="G98" s="39">
        <v>20.9</v>
      </c>
      <c r="H98" s="40">
        <f t="shared" si="8"/>
        <v>20.9</v>
      </c>
      <c r="I98" s="40"/>
      <c r="J98" s="38">
        <f t="shared" si="12"/>
        <v>20.9</v>
      </c>
      <c r="K98" s="58">
        <v>13.75</v>
      </c>
      <c r="L98" s="56">
        <f t="shared" si="9"/>
        <v>287.375</v>
      </c>
      <c r="M98" s="58">
        <f t="shared" si="11"/>
        <v>0</v>
      </c>
      <c r="N98" s="56">
        <f t="shared" si="10"/>
        <v>287.375</v>
      </c>
      <c r="O98" s="56"/>
    </row>
    <row r="99" s="5" customFormat="1" ht="12" customHeight="1" spans="1:15">
      <c r="A99" s="58" t="s">
        <v>20</v>
      </c>
      <c r="B99" s="30" t="s">
        <v>24</v>
      </c>
      <c r="C99" s="58">
        <v>5</v>
      </c>
      <c r="D99" s="37" t="s">
        <v>113</v>
      </c>
      <c r="E99" s="38"/>
      <c r="F99" s="58"/>
      <c r="G99" s="39">
        <v>15.6</v>
      </c>
      <c r="H99" s="40">
        <f t="shared" si="8"/>
        <v>15.6</v>
      </c>
      <c r="I99" s="40"/>
      <c r="J99" s="38">
        <f t="shared" si="12"/>
        <v>15.6</v>
      </c>
      <c r="K99" s="58">
        <v>13.75</v>
      </c>
      <c r="L99" s="56">
        <f t="shared" si="9"/>
        <v>214.5</v>
      </c>
      <c r="M99" s="58">
        <f t="shared" si="11"/>
        <v>0</v>
      </c>
      <c r="N99" s="56">
        <f t="shared" si="10"/>
        <v>214.5</v>
      </c>
      <c r="O99" s="56"/>
    </row>
    <row r="100" s="5" customFormat="1" ht="12" customHeight="1" spans="1:15">
      <c r="A100" s="58" t="s">
        <v>20</v>
      </c>
      <c r="B100" s="30" t="s">
        <v>24</v>
      </c>
      <c r="C100" s="58">
        <v>5</v>
      </c>
      <c r="D100" s="37" t="s">
        <v>114</v>
      </c>
      <c r="E100" s="38"/>
      <c r="F100" s="58"/>
      <c r="G100" s="39">
        <v>18.6</v>
      </c>
      <c r="H100" s="40">
        <f t="shared" si="8"/>
        <v>18.6</v>
      </c>
      <c r="I100" s="40"/>
      <c r="J100" s="38">
        <f t="shared" si="12"/>
        <v>18.6</v>
      </c>
      <c r="K100" s="58">
        <v>13.75</v>
      </c>
      <c r="L100" s="56">
        <f t="shared" si="9"/>
        <v>255.75</v>
      </c>
      <c r="M100" s="58">
        <f t="shared" si="11"/>
        <v>0</v>
      </c>
      <c r="N100" s="56">
        <f t="shared" si="10"/>
        <v>255.75</v>
      </c>
      <c r="O100" s="56"/>
    </row>
    <row r="101" s="5" customFormat="1" ht="12" customHeight="1" spans="1:15">
      <c r="A101" s="58" t="s">
        <v>20</v>
      </c>
      <c r="B101" s="30" t="s">
        <v>24</v>
      </c>
      <c r="C101" s="58">
        <v>5</v>
      </c>
      <c r="D101" s="37" t="s">
        <v>115</v>
      </c>
      <c r="E101" s="38"/>
      <c r="F101" s="58"/>
      <c r="G101" s="39">
        <v>27.2</v>
      </c>
      <c r="H101" s="40">
        <f t="shared" si="8"/>
        <v>27.2</v>
      </c>
      <c r="I101" s="40"/>
      <c r="J101" s="38">
        <f t="shared" si="12"/>
        <v>27.2</v>
      </c>
      <c r="K101" s="58">
        <v>13.75</v>
      </c>
      <c r="L101" s="56">
        <f t="shared" si="9"/>
        <v>374</v>
      </c>
      <c r="M101" s="58">
        <f t="shared" si="11"/>
        <v>0</v>
      </c>
      <c r="N101" s="56">
        <f t="shared" si="10"/>
        <v>374</v>
      </c>
      <c r="O101" s="56"/>
    </row>
    <row r="102" s="5" customFormat="1" ht="12" customHeight="1" spans="1:15">
      <c r="A102" s="58" t="s">
        <v>20</v>
      </c>
      <c r="B102" s="30" t="s">
        <v>24</v>
      </c>
      <c r="C102" s="58">
        <v>5</v>
      </c>
      <c r="D102" s="37" t="s">
        <v>116</v>
      </c>
      <c r="E102" s="38"/>
      <c r="F102" s="58"/>
      <c r="G102" s="39">
        <v>15.6</v>
      </c>
      <c r="H102" s="40">
        <f t="shared" si="8"/>
        <v>15.6</v>
      </c>
      <c r="I102" s="40"/>
      <c r="J102" s="38">
        <f t="shared" si="12"/>
        <v>15.6</v>
      </c>
      <c r="K102" s="58">
        <v>13.75</v>
      </c>
      <c r="L102" s="56">
        <f t="shared" si="9"/>
        <v>214.5</v>
      </c>
      <c r="M102" s="58">
        <f t="shared" si="11"/>
        <v>0</v>
      </c>
      <c r="N102" s="56">
        <f t="shared" si="10"/>
        <v>214.5</v>
      </c>
      <c r="O102" s="56"/>
    </row>
    <row r="103" s="5" customFormat="1" ht="12" customHeight="1" spans="1:15">
      <c r="A103" s="58" t="s">
        <v>20</v>
      </c>
      <c r="B103" s="30" t="s">
        <v>24</v>
      </c>
      <c r="C103" s="58">
        <v>5</v>
      </c>
      <c r="D103" s="37" t="s">
        <v>117</v>
      </c>
      <c r="E103" s="38"/>
      <c r="F103" s="58"/>
      <c r="G103" s="39">
        <v>9.3</v>
      </c>
      <c r="H103" s="40">
        <f t="shared" si="8"/>
        <v>9.3</v>
      </c>
      <c r="I103" s="40"/>
      <c r="J103" s="38">
        <f t="shared" si="12"/>
        <v>9.3</v>
      </c>
      <c r="K103" s="58">
        <v>13.75</v>
      </c>
      <c r="L103" s="56">
        <f t="shared" si="9"/>
        <v>127.875</v>
      </c>
      <c r="M103" s="58">
        <f t="shared" si="11"/>
        <v>0</v>
      </c>
      <c r="N103" s="56">
        <f t="shared" si="10"/>
        <v>127.875</v>
      </c>
      <c r="O103" s="56"/>
    </row>
    <row r="104" s="5" customFormat="1" ht="12" customHeight="1" spans="1:15">
      <c r="A104" s="58" t="s">
        <v>20</v>
      </c>
      <c r="B104" s="30" t="s">
        <v>24</v>
      </c>
      <c r="C104" s="58">
        <v>5</v>
      </c>
      <c r="D104" s="37" t="s">
        <v>118</v>
      </c>
      <c r="E104" s="38"/>
      <c r="F104" s="58"/>
      <c r="G104" s="39">
        <v>15.6</v>
      </c>
      <c r="H104" s="40">
        <f t="shared" si="8"/>
        <v>15.6</v>
      </c>
      <c r="I104" s="40"/>
      <c r="J104" s="38">
        <f t="shared" si="12"/>
        <v>15.6</v>
      </c>
      <c r="K104" s="58">
        <v>13.75</v>
      </c>
      <c r="L104" s="56">
        <f t="shared" si="9"/>
        <v>214.5</v>
      </c>
      <c r="M104" s="58">
        <f t="shared" si="11"/>
        <v>0</v>
      </c>
      <c r="N104" s="56">
        <f t="shared" si="10"/>
        <v>214.5</v>
      </c>
      <c r="O104" s="56"/>
    </row>
    <row r="105" s="5" customFormat="1" ht="12" customHeight="1" spans="1:15">
      <c r="A105" s="58" t="s">
        <v>20</v>
      </c>
      <c r="B105" s="30" t="s">
        <v>24</v>
      </c>
      <c r="C105" s="58">
        <v>5</v>
      </c>
      <c r="D105" s="37" t="s">
        <v>119</v>
      </c>
      <c r="E105" s="38"/>
      <c r="F105" s="58"/>
      <c r="G105" s="39">
        <v>12.4</v>
      </c>
      <c r="H105" s="40">
        <f t="shared" si="8"/>
        <v>12.4</v>
      </c>
      <c r="I105" s="40"/>
      <c r="J105" s="38">
        <f t="shared" si="12"/>
        <v>12.4</v>
      </c>
      <c r="K105" s="58">
        <v>13.75</v>
      </c>
      <c r="L105" s="56">
        <f t="shared" si="9"/>
        <v>170.5</v>
      </c>
      <c r="M105" s="58">
        <f t="shared" si="11"/>
        <v>0</v>
      </c>
      <c r="N105" s="56">
        <f t="shared" si="10"/>
        <v>170.5</v>
      </c>
      <c r="O105" s="56"/>
    </row>
    <row r="106" s="5" customFormat="1" ht="12" customHeight="1" spans="1:15">
      <c r="A106" s="58" t="s">
        <v>20</v>
      </c>
      <c r="B106" s="30" t="s">
        <v>24</v>
      </c>
      <c r="C106" s="58">
        <v>5</v>
      </c>
      <c r="D106" s="37" t="s">
        <v>120</v>
      </c>
      <c r="E106" s="38"/>
      <c r="F106" s="58"/>
      <c r="G106" s="39">
        <v>9.3</v>
      </c>
      <c r="H106" s="40">
        <f t="shared" si="8"/>
        <v>9.3</v>
      </c>
      <c r="I106" s="40"/>
      <c r="J106" s="38">
        <f t="shared" si="12"/>
        <v>9.3</v>
      </c>
      <c r="K106" s="58">
        <v>13.75</v>
      </c>
      <c r="L106" s="56">
        <f t="shared" si="9"/>
        <v>127.875</v>
      </c>
      <c r="M106" s="58">
        <f t="shared" si="11"/>
        <v>0</v>
      </c>
      <c r="N106" s="56">
        <f t="shared" si="10"/>
        <v>127.875</v>
      </c>
      <c r="O106" s="56"/>
    </row>
    <row r="107" s="5" customFormat="1" ht="12" customHeight="1" spans="1:15">
      <c r="A107" s="58" t="s">
        <v>20</v>
      </c>
      <c r="B107" s="30" t="s">
        <v>24</v>
      </c>
      <c r="C107" s="58">
        <v>5</v>
      </c>
      <c r="D107" s="37" t="s">
        <v>121</v>
      </c>
      <c r="E107" s="38"/>
      <c r="F107" s="58"/>
      <c r="G107" s="39">
        <v>9.3</v>
      </c>
      <c r="H107" s="40">
        <f t="shared" si="8"/>
        <v>9.3</v>
      </c>
      <c r="I107" s="40"/>
      <c r="J107" s="38">
        <f t="shared" si="12"/>
        <v>9.3</v>
      </c>
      <c r="K107" s="58">
        <v>13.75</v>
      </c>
      <c r="L107" s="56">
        <f t="shared" si="9"/>
        <v>127.875</v>
      </c>
      <c r="M107" s="58">
        <f t="shared" si="11"/>
        <v>0</v>
      </c>
      <c r="N107" s="56">
        <f t="shared" si="10"/>
        <v>127.875</v>
      </c>
      <c r="O107" s="56"/>
    </row>
    <row r="108" s="5" customFormat="1" ht="12" customHeight="1" spans="1:15">
      <c r="A108" s="58" t="s">
        <v>20</v>
      </c>
      <c r="B108" s="30" t="s">
        <v>24</v>
      </c>
      <c r="C108" s="58">
        <v>5</v>
      </c>
      <c r="D108" s="37" t="s">
        <v>122</v>
      </c>
      <c r="E108" s="38"/>
      <c r="F108" s="58"/>
      <c r="G108" s="39">
        <v>3.1</v>
      </c>
      <c r="H108" s="40">
        <f t="shared" si="8"/>
        <v>3.1</v>
      </c>
      <c r="I108" s="40"/>
      <c r="J108" s="38">
        <f t="shared" si="12"/>
        <v>3.1</v>
      </c>
      <c r="K108" s="58">
        <v>13.75</v>
      </c>
      <c r="L108" s="56">
        <f t="shared" si="9"/>
        <v>42.625</v>
      </c>
      <c r="M108" s="58">
        <f t="shared" si="11"/>
        <v>0</v>
      </c>
      <c r="N108" s="56">
        <f t="shared" si="10"/>
        <v>42.625</v>
      </c>
      <c r="O108" s="56"/>
    </row>
    <row r="109" s="5" customFormat="1" ht="12" customHeight="1" spans="1:15">
      <c r="A109" s="58" t="s">
        <v>20</v>
      </c>
      <c r="B109" s="30" t="s">
        <v>24</v>
      </c>
      <c r="C109" s="58">
        <v>5</v>
      </c>
      <c r="D109" s="37" t="s">
        <v>123</v>
      </c>
      <c r="E109" s="38"/>
      <c r="F109" s="58"/>
      <c r="G109" s="39">
        <v>12.4</v>
      </c>
      <c r="H109" s="40">
        <f t="shared" si="8"/>
        <v>12.4</v>
      </c>
      <c r="I109" s="40"/>
      <c r="J109" s="38">
        <f t="shared" si="12"/>
        <v>12.4</v>
      </c>
      <c r="K109" s="58">
        <v>13.75</v>
      </c>
      <c r="L109" s="56">
        <f t="shared" si="9"/>
        <v>170.5</v>
      </c>
      <c r="M109" s="58">
        <f t="shared" si="11"/>
        <v>0</v>
      </c>
      <c r="N109" s="56">
        <f t="shared" si="10"/>
        <v>170.5</v>
      </c>
      <c r="O109" s="56"/>
    </row>
    <row r="110" s="5" customFormat="1" ht="12" customHeight="1" spans="1:15">
      <c r="A110" s="58" t="s">
        <v>20</v>
      </c>
      <c r="B110" s="30" t="s">
        <v>24</v>
      </c>
      <c r="C110" s="58">
        <v>5</v>
      </c>
      <c r="D110" s="37" t="s">
        <v>124</v>
      </c>
      <c r="E110" s="38"/>
      <c r="F110" s="58"/>
      <c r="G110" s="39">
        <v>15.6</v>
      </c>
      <c r="H110" s="40">
        <f t="shared" si="8"/>
        <v>15.6</v>
      </c>
      <c r="I110" s="40"/>
      <c r="J110" s="38">
        <f t="shared" si="12"/>
        <v>15.6</v>
      </c>
      <c r="K110" s="58">
        <v>13.75</v>
      </c>
      <c r="L110" s="56">
        <f t="shared" si="9"/>
        <v>214.5</v>
      </c>
      <c r="M110" s="58">
        <f t="shared" si="11"/>
        <v>0</v>
      </c>
      <c r="N110" s="56">
        <f t="shared" si="10"/>
        <v>214.5</v>
      </c>
      <c r="O110" s="56"/>
    </row>
    <row r="111" s="5" customFormat="1" ht="12" customHeight="1" spans="1:15">
      <c r="A111" s="58" t="s">
        <v>20</v>
      </c>
      <c r="B111" s="30" t="s">
        <v>24</v>
      </c>
      <c r="C111" s="58">
        <v>5</v>
      </c>
      <c r="D111" s="37" t="s">
        <v>125</v>
      </c>
      <c r="E111" s="38"/>
      <c r="F111" s="58"/>
      <c r="G111" s="39">
        <v>21.2</v>
      </c>
      <c r="H111" s="40">
        <f t="shared" si="8"/>
        <v>21.2</v>
      </c>
      <c r="I111" s="40"/>
      <c r="J111" s="38">
        <f t="shared" si="12"/>
        <v>21.2</v>
      </c>
      <c r="K111" s="58">
        <v>13.75</v>
      </c>
      <c r="L111" s="56">
        <f t="shared" si="9"/>
        <v>291.5</v>
      </c>
      <c r="M111" s="58">
        <f t="shared" si="11"/>
        <v>0</v>
      </c>
      <c r="N111" s="56">
        <f t="shared" si="10"/>
        <v>291.5</v>
      </c>
      <c r="O111" s="56"/>
    </row>
    <row r="112" s="5" customFormat="1" ht="12" customHeight="1" spans="1:15">
      <c r="A112" s="58" t="s">
        <v>20</v>
      </c>
      <c r="B112" s="30" t="s">
        <v>24</v>
      </c>
      <c r="C112" s="58">
        <v>5</v>
      </c>
      <c r="D112" s="37" t="s">
        <v>126</v>
      </c>
      <c r="E112" s="38"/>
      <c r="F112" s="58"/>
      <c r="G112" s="39">
        <v>24.4</v>
      </c>
      <c r="H112" s="40">
        <f t="shared" si="8"/>
        <v>24.4</v>
      </c>
      <c r="I112" s="40"/>
      <c r="J112" s="38">
        <f t="shared" si="12"/>
        <v>24.4</v>
      </c>
      <c r="K112" s="58">
        <v>13.75</v>
      </c>
      <c r="L112" s="56">
        <f t="shared" si="9"/>
        <v>335.5</v>
      </c>
      <c r="M112" s="58">
        <f t="shared" si="11"/>
        <v>0</v>
      </c>
      <c r="N112" s="56">
        <f t="shared" si="10"/>
        <v>335.5</v>
      </c>
      <c r="O112" s="56"/>
    </row>
    <row r="113" s="5" customFormat="1" ht="12" customHeight="1" spans="1:15">
      <c r="A113" s="58" t="s">
        <v>20</v>
      </c>
      <c r="B113" s="30" t="s">
        <v>24</v>
      </c>
      <c r="C113" s="58">
        <v>5</v>
      </c>
      <c r="D113" s="37" t="s">
        <v>127</v>
      </c>
      <c r="E113" s="38"/>
      <c r="F113" s="58"/>
      <c r="G113" s="39">
        <v>9.3</v>
      </c>
      <c r="H113" s="40">
        <f t="shared" si="8"/>
        <v>9.3</v>
      </c>
      <c r="I113" s="40"/>
      <c r="J113" s="38">
        <f t="shared" si="12"/>
        <v>9.3</v>
      </c>
      <c r="K113" s="58">
        <v>13.75</v>
      </c>
      <c r="L113" s="56">
        <f t="shared" si="9"/>
        <v>127.875</v>
      </c>
      <c r="M113" s="58">
        <f t="shared" si="11"/>
        <v>0</v>
      </c>
      <c r="N113" s="56">
        <f t="shared" si="10"/>
        <v>127.875</v>
      </c>
      <c r="O113" s="56"/>
    </row>
    <row r="114" s="5" customFormat="1" ht="12" customHeight="1" spans="1:15">
      <c r="A114" s="58" t="s">
        <v>20</v>
      </c>
      <c r="B114" s="30" t="s">
        <v>24</v>
      </c>
      <c r="C114" s="58">
        <v>5</v>
      </c>
      <c r="D114" s="37" t="s">
        <v>128</v>
      </c>
      <c r="E114" s="38"/>
      <c r="F114" s="58"/>
      <c r="G114" s="39">
        <v>12.4</v>
      </c>
      <c r="H114" s="40">
        <f t="shared" si="8"/>
        <v>12.4</v>
      </c>
      <c r="I114" s="40"/>
      <c r="J114" s="38">
        <f t="shared" si="12"/>
        <v>12.4</v>
      </c>
      <c r="K114" s="58">
        <v>13.75</v>
      </c>
      <c r="L114" s="56">
        <f t="shared" si="9"/>
        <v>170.5</v>
      </c>
      <c r="M114" s="58">
        <f t="shared" si="11"/>
        <v>0</v>
      </c>
      <c r="N114" s="56">
        <f t="shared" si="10"/>
        <v>170.5</v>
      </c>
      <c r="O114" s="56"/>
    </row>
    <row r="115" s="5" customFormat="1" ht="12" customHeight="1" spans="1:15">
      <c r="A115" s="58" t="s">
        <v>20</v>
      </c>
      <c r="B115" s="30" t="s">
        <v>24</v>
      </c>
      <c r="C115" s="58">
        <v>5</v>
      </c>
      <c r="D115" s="37" t="s">
        <v>129</v>
      </c>
      <c r="E115" s="38"/>
      <c r="F115" s="58"/>
      <c r="G115" s="39">
        <v>15.6</v>
      </c>
      <c r="H115" s="40">
        <f t="shared" si="8"/>
        <v>15.6</v>
      </c>
      <c r="I115" s="40"/>
      <c r="J115" s="38">
        <f t="shared" si="12"/>
        <v>15.6</v>
      </c>
      <c r="K115" s="58">
        <v>13.75</v>
      </c>
      <c r="L115" s="56">
        <f t="shared" si="9"/>
        <v>214.5</v>
      </c>
      <c r="M115" s="58">
        <f t="shared" si="11"/>
        <v>0</v>
      </c>
      <c r="N115" s="56">
        <f t="shared" si="10"/>
        <v>214.5</v>
      </c>
      <c r="O115" s="56"/>
    </row>
    <row r="116" s="5" customFormat="1" ht="12" customHeight="1" spans="1:15">
      <c r="A116" s="58" t="s">
        <v>20</v>
      </c>
      <c r="B116" s="30" t="s">
        <v>24</v>
      </c>
      <c r="C116" s="58">
        <v>5</v>
      </c>
      <c r="D116" s="37" t="s">
        <v>130</v>
      </c>
      <c r="E116" s="38"/>
      <c r="F116" s="58"/>
      <c r="G116" s="39">
        <v>12.4</v>
      </c>
      <c r="H116" s="40">
        <f t="shared" si="8"/>
        <v>12.4</v>
      </c>
      <c r="I116" s="40"/>
      <c r="J116" s="38">
        <f t="shared" si="12"/>
        <v>12.4</v>
      </c>
      <c r="K116" s="58">
        <v>13.75</v>
      </c>
      <c r="L116" s="56">
        <f t="shared" si="9"/>
        <v>170.5</v>
      </c>
      <c r="M116" s="58">
        <f t="shared" si="11"/>
        <v>0</v>
      </c>
      <c r="N116" s="56">
        <f t="shared" si="10"/>
        <v>170.5</v>
      </c>
      <c r="O116" s="56"/>
    </row>
    <row r="117" s="5" customFormat="1" ht="12" customHeight="1" spans="1:15">
      <c r="A117" s="58" t="s">
        <v>20</v>
      </c>
      <c r="B117" s="30" t="s">
        <v>24</v>
      </c>
      <c r="C117" s="58">
        <v>5</v>
      </c>
      <c r="D117" s="37" t="s">
        <v>131</v>
      </c>
      <c r="E117" s="38"/>
      <c r="F117" s="58"/>
      <c r="G117" s="39">
        <v>27.2</v>
      </c>
      <c r="H117" s="40">
        <f t="shared" si="8"/>
        <v>27.2</v>
      </c>
      <c r="I117" s="40"/>
      <c r="J117" s="38">
        <f t="shared" si="12"/>
        <v>27.2</v>
      </c>
      <c r="K117" s="58">
        <v>13.75</v>
      </c>
      <c r="L117" s="56">
        <f t="shared" si="9"/>
        <v>374</v>
      </c>
      <c r="M117" s="58">
        <f t="shared" si="11"/>
        <v>0</v>
      </c>
      <c r="N117" s="56">
        <f t="shared" si="10"/>
        <v>374</v>
      </c>
      <c r="O117" s="56"/>
    </row>
    <row r="118" s="5" customFormat="1" ht="12" customHeight="1" spans="1:15">
      <c r="A118" s="58" t="s">
        <v>20</v>
      </c>
      <c r="B118" s="30" t="s">
        <v>24</v>
      </c>
      <c r="C118" s="58">
        <v>5</v>
      </c>
      <c r="D118" s="37" t="s">
        <v>132</v>
      </c>
      <c r="E118" s="38"/>
      <c r="F118" s="58"/>
      <c r="G118" s="39">
        <v>24.4</v>
      </c>
      <c r="H118" s="40">
        <f t="shared" si="8"/>
        <v>24.4</v>
      </c>
      <c r="I118" s="40"/>
      <c r="J118" s="38">
        <f t="shared" si="12"/>
        <v>24.4</v>
      </c>
      <c r="K118" s="58">
        <v>13.75</v>
      </c>
      <c r="L118" s="56">
        <f t="shared" si="9"/>
        <v>335.5</v>
      </c>
      <c r="M118" s="58">
        <f t="shared" si="11"/>
        <v>0</v>
      </c>
      <c r="N118" s="56">
        <f t="shared" si="10"/>
        <v>335.5</v>
      </c>
      <c r="O118" s="56"/>
    </row>
    <row r="119" s="5" customFormat="1" ht="12" customHeight="1" spans="1:15">
      <c r="A119" s="58" t="s">
        <v>20</v>
      </c>
      <c r="B119" s="30" t="s">
        <v>24</v>
      </c>
      <c r="C119" s="58">
        <v>5</v>
      </c>
      <c r="D119" s="37" t="s">
        <v>133</v>
      </c>
      <c r="E119" s="38"/>
      <c r="F119" s="58"/>
      <c r="G119" s="39">
        <v>15.6</v>
      </c>
      <c r="H119" s="40">
        <f t="shared" si="8"/>
        <v>15.6</v>
      </c>
      <c r="I119" s="40"/>
      <c r="J119" s="38">
        <f t="shared" si="12"/>
        <v>15.6</v>
      </c>
      <c r="K119" s="58">
        <v>13.75</v>
      </c>
      <c r="L119" s="56">
        <f t="shared" si="9"/>
        <v>214.5</v>
      </c>
      <c r="M119" s="58">
        <f t="shared" si="11"/>
        <v>0</v>
      </c>
      <c r="N119" s="56">
        <f t="shared" si="10"/>
        <v>214.5</v>
      </c>
      <c r="O119" s="56"/>
    </row>
    <row r="120" s="5" customFormat="1" ht="12" customHeight="1" spans="1:15">
      <c r="A120" s="58" t="s">
        <v>20</v>
      </c>
      <c r="B120" s="30" t="s">
        <v>24</v>
      </c>
      <c r="C120" s="58">
        <v>5</v>
      </c>
      <c r="D120" s="37" t="s">
        <v>134</v>
      </c>
      <c r="E120" s="38"/>
      <c r="F120" s="58"/>
      <c r="G120" s="39">
        <v>15.6</v>
      </c>
      <c r="H120" s="40">
        <f t="shared" si="8"/>
        <v>15.6</v>
      </c>
      <c r="I120" s="40"/>
      <c r="J120" s="38">
        <f t="shared" si="12"/>
        <v>15.6</v>
      </c>
      <c r="K120" s="58">
        <v>13.75</v>
      </c>
      <c r="L120" s="56">
        <f t="shared" si="9"/>
        <v>214.5</v>
      </c>
      <c r="M120" s="58">
        <f t="shared" si="11"/>
        <v>0</v>
      </c>
      <c r="N120" s="56">
        <f t="shared" si="10"/>
        <v>214.5</v>
      </c>
      <c r="O120" s="56"/>
    </row>
    <row r="121" s="5" customFormat="1" ht="12" customHeight="1" spans="1:15">
      <c r="A121" s="58" t="s">
        <v>20</v>
      </c>
      <c r="B121" s="30" t="s">
        <v>24</v>
      </c>
      <c r="C121" s="58">
        <v>5</v>
      </c>
      <c r="D121" s="37" t="s">
        <v>135</v>
      </c>
      <c r="E121" s="38"/>
      <c r="F121" s="58"/>
      <c r="G121" s="39">
        <v>15.6</v>
      </c>
      <c r="H121" s="40">
        <f t="shared" si="8"/>
        <v>15.6</v>
      </c>
      <c r="I121" s="40"/>
      <c r="J121" s="38">
        <f t="shared" si="12"/>
        <v>15.6</v>
      </c>
      <c r="K121" s="58">
        <v>13.75</v>
      </c>
      <c r="L121" s="56">
        <f t="shared" si="9"/>
        <v>214.5</v>
      </c>
      <c r="M121" s="58">
        <f t="shared" si="11"/>
        <v>0</v>
      </c>
      <c r="N121" s="56">
        <f t="shared" si="10"/>
        <v>214.5</v>
      </c>
      <c r="O121" s="56"/>
    </row>
    <row r="122" s="5" customFormat="1" ht="12" customHeight="1" spans="1:15">
      <c r="A122" s="58" t="s">
        <v>20</v>
      </c>
      <c r="B122" s="30" t="s">
        <v>24</v>
      </c>
      <c r="C122" s="58">
        <v>5</v>
      </c>
      <c r="D122" s="37" t="s">
        <v>136</v>
      </c>
      <c r="E122" s="38"/>
      <c r="F122" s="58"/>
      <c r="G122" s="39">
        <v>18.6</v>
      </c>
      <c r="H122" s="40">
        <f t="shared" si="8"/>
        <v>18.6</v>
      </c>
      <c r="I122" s="40"/>
      <c r="J122" s="38">
        <f t="shared" si="12"/>
        <v>18.6</v>
      </c>
      <c r="K122" s="58">
        <v>13.75</v>
      </c>
      <c r="L122" s="56">
        <f t="shared" si="9"/>
        <v>255.75</v>
      </c>
      <c r="M122" s="58">
        <f t="shared" si="11"/>
        <v>0</v>
      </c>
      <c r="N122" s="56">
        <f t="shared" si="10"/>
        <v>255.75</v>
      </c>
      <c r="O122" s="56"/>
    </row>
    <row r="123" s="5" customFormat="1" ht="12" customHeight="1" spans="1:15">
      <c r="A123" s="58" t="s">
        <v>20</v>
      </c>
      <c r="B123" s="30" t="s">
        <v>24</v>
      </c>
      <c r="C123" s="58">
        <v>5</v>
      </c>
      <c r="D123" s="37" t="s">
        <v>137</v>
      </c>
      <c r="E123" s="38"/>
      <c r="F123" s="58"/>
      <c r="G123" s="39">
        <v>18.6</v>
      </c>
      <c r="H123" s="40">
        <f t="shared" si="8"/>
        <v>18.6</v>
      </c>
      <c r="I123" s="40"/>
      <c r="J123" s="38">
        <f t="shared" si="12"/>
        <v>18.6</v>
      </c>
      <c r="K123" s="58">
        <v>13.75</v>
      </c>
      <c r="L123" s="56">
        <f t="shared" si="9"/>
        <v>255.75</v>
      </c>
      <c r="M123" s="58">
        <f t="shared" si="11"/>
        <v>0</v>
      </c>
      <c r="N123" s="56">
        <f t="shared" si="10"/>
        <v>255.75</v>
      </c>
      <c r="O123" s="56"/>
    </row>
    <row r="124" s="5" customFormat="1" ht="12" customHeight="1" spans="1:15">
      <c r="A124" s="58" t="s">
        <v>20</v>
      </c>
      <c r="B124" s="30" t="s">
        <v>24</v>
      </c>
      <c r="C124" s="58">
        <v>5</v>
      </c>
      <c r="D124" s="37" t="s">
        <v>138</v>
      </c>
      <c r="E124" s="38"/>
      <c r="F124" s="58"/>
      <c r="G124" s="39">
        <v>21.3</v>
      </c>
      <c r="H124" s="40">
        <f t="shared" si="8"/>
        <v>21.3</v>
      </c>
      <c r="I124" s="40"/>
      <c r="J124" s="38">
        <f t="shared" si="12"/>
        <v>21.3</v>
      </c>
      <c r="K124" s="58">
        <v>13.75</v>
      </c>
      <c r="L124" s="56">
        <f t="shared" si="9"/>
        <v>292.875</v>
      </c>
      <c r="M124" s="58">
        <f t="shared" si="11"/>
        <v>0</v>
      </c>
      <c r="N124" s="56">
        <f t="shared" si="10"/>
        <v>292.875</v>
      </c>
      <c r="O124" s="56"/>
    </row>
    <row r="125" s="5" customFormat="1" ht="12" customHeight="1" spans="1:15">
      <c r="A125" s="58" t="s">
        <v>20</v>
      </c>
      <c r="B125" s="30" t="s">
        <v>24</v>
      </c>
      <c r="C125" s="58">
        <v>5</v>
      </c>
      <c r="D125" s="37" t="s">
        <v>139</v>
      </c>
      <c r="E125" s="38"/>
      <c r="F125" s="58"/>
      <c r="G125" s="39">
        <v>21.3</v>
      </c>
      <c r="H125" s="40">
        <f t="shared" si="8"/>
        <v>21.3</v>
      </c>
      <c r="I125" s="40"/>
      <c r="J125" s="38">
        <f t="shared" si="12"/>
        <v>21.3</v>
      </c>
      <c r="K125" s="58">
        <v>13.75</v>
      </c>
      <c r="L125" s="56">
        <f t="shared" si="9"/>
        <v>292.875</v>
      </c>
      <c r="M125" s="58">
        <f t="shared" si="11"/>
        <v>0</v>
      </c>
      <c r="N125" s="56">
        <f t="shared" si="10"/>
        <v>292.875</v>
      </c>
      <c r="O125" s="56"/>
    </row>
    <row r="126" s="5" customFormat="1" ht="12" customHeight="1" spans="1:15">
      <c r="A126" s="58" t="s">
        <v>20</v>
      </c>
      <c r="B126" s="30" t="s">
        <v>24</v>
      </c>
      <c r="C126" s="58">
        <v>5</v>
      </c>
      <c r="D126" s="37" t="s">
        <v>140</v>
      </c>
      <c r="E126" s="38"/>
      <c r="F126" s="58"/>
      <c r="G126" s="39">
        <v>9.3</v>
      </c>
      <c r="H126" s="40">
        <f t="shared" si="8"/>
        <v>9.3</v>
      </c>
      <c r="I126" s="40"/>
      <c r="J126" s="38">
        <f t="shared" si="12"/>
        <v>9.3</v>
      </c>
      <c r="K126" s="58">
        <v>13.75</v>
      </c>
      <c r="L126" s="56">
        <f t="shared" si="9"/>
        <v>127.875</v>
      </c>
      <c r="M126" s="58">
        <f t="shared" si="11"/>
        <v>0</v>
      </c>
      <c r="N126" s="56">
        <f t="shared" si="10"/>
        <v>127.875</v>
      </c>
      <c r="O126" s="56"/>
    </row>
    <row r="127" s="5" customFormat="1" ht="12" customHeight="1" spans="1:15">
      <c r="A127" s="58" t="s">
        <v>20</v>
      </c>
      <c r="B127" s="30" t="s">
        <v>24</v>
      </c>
      <c r="C127" s="58">
        <v>5</v>
      </c>
      <c r="D127" s="37" t="s">
        <v>141</v>
      </c>
      <c r="E127" s="38"/>
      <c r="F127" s="58"/>
      <c r="G127" s="39">
        <v>9.3</v>
      </c>
      <c r="H127" s="40">
        <f t="shared" si="8"/>
        <v>9.3</v>
      </c>
      <c r="I127" s="40"/>
      <c r="J127" s="38">
        <f t="shared" si="12"/>
        <v>9.3</v>
      </c>
      <c r="K127" s="58">
        <v>13.75</v>
      </c>
      <c r="L127" s="56">
        <f t="shared" si="9"/>
        <v>127.875</v>
      </c>
      <c r="M127" s="58">
        <f t="shared" si="11"/>
        <v>0</v>
      </c>
      <c r="N127" s="56">
        <f t="shared" si="10"/>
        <v>127.875</v>
      </c>
      <c r="O127" s="56"/>
    </row>
    <row r="128" s="5" customFormat="1" ht="12" customHeight="1" spans="1:15">
      <c r="A128" s="58" t="s">
        <v>20</v>
      </c>
      <c r="B128" s="30" t="s">
        <v>24</v>
      </c>
      <c r="C128" s="58">
        <v>5</v>
      </c>
      <c r="D128" s="37" t="s">
        <v>142</v>
      </c>
      <c r="E128" s="38"/>
      <c r="F128" s="58"/>
      <c r="G128" s="39">
        <v>9.3</v>
      </c>
      <c r="H128" s="40">
        <f t="shared" si="8"/>
        <v>9.3</v>
      </c>
      <c r="I128" s="40"/>
      <c r="J128" s="38">
        <f t="shared" si="12"/>
        <v>9.3</v>
      </c>
      <c r="K128" s="58">
        <v>13.75</v>
      </c>
      <c r="L128" s="56">
        <f t="shared" si="9"/>
        <v>127.875</v>
      </c>
      <c r="M128" s="58">
        <f t="shared" si="11"/>
        <v>0</v>
      </c>
      <c r="N128" s="56">
        <f t="shared" si="10"/>
        <v>127.875</v>
      </c>
      <c r="O128" s="56"/>
    </row>
    <row r="129" s="5" customFormat="1" ht="12" customHeight="1" spans="1:15">
      <c r="A129" s="58" t="s">
        <v>20</v>
      </c>
      <c r="B129" s="30" t="s">
        <v>24</v>
      </c>
      <c r="C129" s="58">
        <v>5</v>
      </c>
      <c r="D129" s="37" t="s">
        <v>143</v>
      </c>
      <c r="E129" s="38"/>
      <c r="F129" s="58"/>
      <c r="G129" s="39">
        <v>12.4</v>
      </c>
      <c r="H129" s="40">
        <f t="shared" si="8"/>
        <v>12.4</v>
      </c>
      <c r="I129" s="40"/>
      <c r="J129" s="38">
        <f t="shared" si="12"/>
        <v>12.4</v>
      </c>
      <c r="K129" s="58">
        <v>13.75</v>
      </c>
      <c r="L129" s="56">
        <f t="shared" si="9"/>
        <v>170.5</v>
      </c>
      <c r="M129" s="58">
        <f t="shared" si="11"/>
        <v>0</v>
      </c>
      <c r="N129" s="56">
        <f t="shared" si="10"/>
        <v>170.5</v>
      </c>
      <c r="O129" s="56"/>
    </row>
    <row r="130" s="5" customFormat="1" ht="12" customHeight="1" spans="1:15">
      <c r="A130" s="58" t="s">
        <v>20</v>
      </c>
      <c r="B130" s="30" t="s">
        <v>24</v>
      </c>
      <c r="C130" s="58">
        <v>5</v>
      </c>
      <c r="D130" s="37" t="s">
        <v>144</v>
      </c>
      <c r="E130" s="38"/>
      <c r="F130" s="58"/>
      <c r="G130" s="39">
        <v>21.3</v>
      </c>
      <c r="H130" s="40">
        <f t="shared" si="8"/>
        <v>21.3</v>
      </c>
      <c r="I130" s="40"/>
      <c r="J130" s="38">
        <f t="shared" si="12"/>
        <v>21.3</v>
      </c>
      <c r="K130" s="58">
        <v>13.75</v>
      </c>
      <c r="L130" s="56">
        <f t="shared" si="9"/>
        <v>292.875</v>
      </c>
      <c r="M130" s="58">
        <f t="shared" si="11"/>
        <v>0</v>
      </c>
      <c r="N130" s="56">
        <f t="shared" si="10"/>
        <v>292.875</v>
      </c>
      <c r="O130" s="56"/>
    </row>
    <row r="131" s="5" customFormat="1" ht="12" customHeight="1" spans="1:15">
      <c r="A131" s="58" t="s">
        <v>20</v>
      </c>
      <c r="B131" s="30" t="s">
        <v>24</v>
      </c>
      <c r="C131" s="58">
        <v>5</v>
      </c>
      <c r="D131" s="37" t="s">
        <v>145</v>
      </c>
      <c r="E131" s="38"/>
      <c r="F131" s="58"/>
      <c r="G131" s="39">
        <v>21.3</v>
      </c>
      <c r="H131" s="40">
        <f t="shared" si="8"/>
        <v>21.3</v>
      </c>
      <c r="I131" s="40"/>
      <c r="J131" s="38">
        <f t="shared" si="12"/>
        <v>21.3</v>
      </c>
      <c r="K131" s="58">
        <v>13.75</v>
      </c>
      <c r="L131" s="56">
        <f t="shared" si="9"/>
        <v>292.875</v>
      </c>
      <c r="M131" s="58">
        <f t="shared" si="11"/>
        <v>0</v>
      </c>
      <c r="N131" s="56">
        <f t="shared" si="10"/>
        <v>292.875</v>
      </c>
      <c r="O131" s="56"/>
    </row>
    <row r="132" s="5" customFormat="1" ht="12" customHeight="1" spans="1:15">
      <c r="A132" s="58" t="s">
        <v>20</v>
      </c>
      <c r="B132" s="30" t="s">
        <v>24</v>
      </c>
      <c r="C132" s="58">
        <v>5</v>
      </c>
      <c r="D132" s="37" t="s">
        <v>146</v>
      </c>
      <c r="E132" s="38"/>
      <c r="F132" s="58"/>
      <c r="G132" s="39">
        <v>6.2</v>
      </c>
      <c r="H132" s="40">
        <f t="shared" si="8"/>
        <v>6.2</v>
      </c>
      <c r="I132" s="40"/>
      <c r="J132" s="38">
        <f t="shared" si="12"/>
        <v>6.2</v>
      </c>
      <c r="K132" s="58">
        <v>13.75</v>
      </c>
      <c r="L132" s="56">
        <f t="shared" si="9"/>
        <v>85.25</v>
      </c>
      <c r="M132" s="58">
        <f t="shared" si="11"/>
        <v>0</v>
      </c>
      <c r="N132" s="56">
        <f t="shared" si="10"/>
        <v>85.25</v>
      </c>
      <c r="O132" s="56"/>
    </row>
    <row r="133" s="5" customFormat="1" ht="12" customHeight="1" spans="1:15">
      <c r="A133" s="58" t="s">
        <v>20</v>
      </c>
      <c r="B133" s="30" t="s">
        <v>24</v>
      </c>
      <c r="C133" s="58">
        <v>5</v>
      </c>
      <c r="D133" s="37" t="s">
        <v>147</v>
      </c>
      <c r="E133" s="38"/>
      <c r="F133" s="58"/>
      <c r="G133" s="39">
        <v>15.6</v>
      </c>
      <c r="H133" s="40">
        <f t="shared" si="8"/>
        <v>15.6</v>
      </c>
      <c r="I133" s="40"/>
      <c r="J133" s="38">
        <f t="shared" si="12"/>
        <v>15.6</v>
      </c>
      <c r="K133" s="58">
        <v>13.75</v>
      </c>
      <c r="L133" s="56">
        <f t="shared" si="9"/>
        <v>214.5</v>
      </c>
      <c r="M133" s="58">
        <f t="shared" si="11"/>
        <v>0</v>
      </c>
      <c r="N133" s="56">
        <f t="shared" si="10"/>
        <v>214.5</v>
      </c>
      <c r="O133" s="56"/>
    </row>
    <row r="134" s="5" customFormat="1" ht="12" customHeight="1" spans="1:15">
      <c r="A134" s="58" t="s">
        <v>20</v>
      </c>
      <c r="B134" s="30" t="s">
        <v>24</v>
      </c>
      <c r="C134" s="58">
        <v>5</v>
      </c>
      <c r="D134" s="37" t="s">
        <v>148</v>
      </c>
      <c r="E134" s="38"/>
      <c r="F134" s="58"/>
      <c r="G134" s="39">
        <v>12.4</v>
      </c>
      <c r="H134" s="40">
        <f t="shared" si="8"/>
        <v>12.4</v>
      </c>
      <c r="I134" s="40"/>
      <c r="J134" s="38">
        <f t="shared" si="12"/>
        <v>12.4</v>
      </c>
      <c r="K134" s="58">
        <v>13.75</v>
      </c>
      <c r="L134" s="56">
        <f t="shared" si="9"/>
        <v>170.5</v>
      </c>
      <c r="M134" s="58">
        <f t="shared" si="11"/>
        <v>0</v>
      </c>
      <c r="N134" s="56">
        <f t="shared" si="10"/>
        <v>170.5</v>
      </c>
      <c r="O134" s="56"/>
    </row>
    <row r="135" s="5" customFormat="1" ht="12" customHeight="1" spans="1:15">
      <c r="A135" s="58" t="s">
        <v>20</v>
      </c>
      <c r="B135" s="30" t="s">
        <v>24</v>
      </c>
      <c r="C135" s="58">
        <v>5</v>
      </c>
      <c r="D135" s="37" t="s">
        <v>149</v>
      </c>
      <c r="E135" s="38"/>
      <c r="F135" s="58"/>
      <c r="G135" s="39">
        <v>9.3</v>
      </c>
      <c r="H135" s="40">
        <f t="shared" ref="H135:H198" si="13">F135+G135</f>
        <v>9.3</v>
      </c>
      <c r="I135" s="40"/>
      <c r="J135" s="38">
        <f t="shared" si="12"/>
        <v>9.3</v>
      </c>
      <c r="K135" s="58">
        <v>13.75</v>
      </c>
      <c r="L135" s="56">
        <f t="shared" ref="L135:L198" si="14">H135*K135</f>
        <v>127.875</v>
      </c>
      <c r="M135" s="58">
        <f t="shared" si="11"/>
        <v>0</v>
      </c>
      <c r="N135" s="56">
        <f t="shared" ref="N135:N198" si="15">L135-M135</f>
        <v>127.875</v>
      </c>
      <c r="O135" s="56"/>
    </row>
    <row r="136" s="5" customFormat="1" ht="12" customHeight="1" spans="1:15">
      <c r="A136" s="58" t="s">
        <v>20</v>
      </c>
      <c r="B136" s="30" t="s">
        <v>24</v>
      </c>
      <c r="C136" s="58">
        <v>5</v>
      </c>
      <c r="D136" s="37" t="s">
        <v>150</v>
      </c>
      <c r="E136" s="38"/>
      <c r="F136" s="58"/>
      <c r="G136" s="39">
        <v>15.6</v>
      </c>
      <c r="H136" s="40">
        <f t="shared" si="13"/>
        <v>15.6</v>
      </c>
      <c r="I136" s="40"/>
      <c r="J136" s="38">
        <f t="shared" si="12"/>
        <v>15.6</v>
      </c>
      <c r="K136" s="58">
        <v>13.75</v>
      </c>
      <c r="L136" s="56">
        <f t="shared" si="14"/>
        <v>214.5</v>
      </c>
      <c r="M136" s="58">
        <f t="shared" ref="M136:M199" si="16">I136*K136</f>
        <v>0</v>
      </c>
      <c r="N136" s="56">
        <f t="shared" si="15"/>
        <v>214.5</v>
      </c>
      <c r="O136" s="56"/>
    </row>
    <row r="137" s="5" customFormat="1" ht="12" customHeight="1" spans="1:15">
      <c r="A137" s="58" t="s">
        <v>20</v>
      </c>
      <c r="B137" s="30" t="s">
        <v>24</v>
      </c>
      <c r="C137" s="58">
        <v>5</v>
      </c>
      <c r="D137" s="37" t="s">
        <v>151</v>
      </c>
      <c r="E137" s="38"/>
      <c r="F137" s="58"/>
      <c r="G137" s="39">
        <v>3.1</v>
      </c>
      <c r="H137" s="40">
        <f t="shared" si="13"/>
        <v>3.1</v>
      </c>
      <c r="I137" s="40"/>
      <c r="J137" s="38">
        <f t="shared" si="12"/>
        <v>3.1</v>
      </c>
      <c r="K137" s="58">
        <v>13.75</v>
      </c>
      <c r="L137" s="56">
        <f t="shared" si="14"/>
        <v>42.625</v>
      </c>
      <c r="M137" s="58">
        <f t="shared" si="16"/>
        <v>0</v>
      </c>
      <c r="N137" s="56">
        <f t="shared" si="15"/>
        <v>42.625</v>
      </c>
      <c r="O137" s="56"/>
    </row>
    <row r="138" s="5" customFormat="1" ht="12" customHeight="1" spans="1:15">
      <c r="A138" s="58" t="s">
        <v>20</v>
      </c>
      <c r="B138" s="30" t="s">
        <v>24</v>
      </c>
      <c r="C138" s="58">
        <v>5</v>
      </c>
      <c r="D138" s="37" t="s">
        <v>152</v>
      </c>
      <c r="E138" s="38"/>
      <c r="F138" s="58"/>
      <c r="G138" s="39">
        <v>12.4</v>
      </c>
      <c r="H138" s="40">
        <f t="shared" si="13"/>
        <v>12.4</v>
      </c>
      <c r="I138" s="40"/>
      <c r="J138" s="38">
        <f t="shared" si="12"/>
        <v>12.4</v>
      </c>
      <c r="K138" s="58">
        <v>13.75</v>
      </c>
      <c r="L138" s="56">
        <f t="shared" si="14"/>
        <v>170.5</v>
      </c>
      <c r="M138" s="58">
        <f t="shared" si="16"/>
        <v>0</v>
      </c>
      <c r="N138" s="56">
        <f t="shared" si="15"/>
        <v>170.5</v>
      </c>
      <c r="O138" s="56"/>
    </row>
    <row r="139" s="5" customFormat="1" ht="12" customHeight="1" spans="1:15">
      <c r="A139" s="58" t="s">
        <v>20</v>
      </c>
      <c r="B139" s="30" t="s">
        <v>24</v>
      </c>
      <c r="C139" s="58">
        <v>5</v>
      </c>
      <c r="D139" s="37" t="s">
        <v>153</v>
      </c>
      <c r="E139" s="38"/>
      <c r="F139" s="58"/>
      <c r="G139" s="39">
        <v>9.3</v>
      </c>
      <c r="H139" s="40">
        <f t="shared" si="13"/>
        <v>9.3</v>
      </c>
      <c r="I139" s="40"/>
      <c r="J139" s="38">
        <f t="shared" si="12"/>
        <v>9.3</v>
      </c>
      <c r="K139" s="58">
        <v>13.75</v>
      </c>
      <c r="L139" s="56">
        <f t="shared" si="14"/>
        <v>127.875</v>
      </c>
      <c r="M139" s="58">
        <f t="shared" si="16"/>
        <v>0</v>
      </c>
      <c r="N139" s="56">
        <f t="shared" si="15"/>
        <v>127.875</v>
      </c>
      <c r="O139" s="56"/>
    </row>
    <row r="140" s="5" customFormat="1" ht="12" customHeight="1" spans="1:15">
      <c r="A140" s="58" t="s">
        <v>20</v>
      </c>
      <c r="B140" s="30" t="s">
        <v>24</v>
      </c>
      <c r="C140" s="58">
        <v>5</v>
      </c>
      <c r="D140" s="37" t="s">
        <v>154</v>
      </c>
      <c r="E140" s="38"/>
      <c r="F140" s="58"/>
      <c r="G140" s="39">
        <v>15.6</v>
      </c>
      <c r="H140" s="40">
        <f t="shared" si="13"/>
        <v>15.6</v>
      </c>
      <c r="I140" s="40"/>
      <c r="J140" s="38">
        <f t="shared" si="12"/>
        <v>15.6</v>
      </c>
      <c r="K140" s="58">
        <v>13.75</v>
      </c>
      <c r="L140" s="56">
        <f t="shared" si="14"/>
        <v>214.5</v>
      </c>
      <c r="M140" s="58">
        <f t="shared" si="16"/>
        <v>0</v>
      </c>
      <c r="N140" s="56">
        <f t="shared" si="15"/>
        <v>214.5</v>
      </c>
      <c r="O140" s="56"/>
    </row>
    <row r="141" s="5" customFormat="1" ht="12" customHeight="1" spans="1:15">
      <c r="A141" s="58" t="s">
        <v>20</v>
      </c>
      <c r="B141" s="30" t="s">
        <v>24</v>
      </c>
      <c r="C141" s="58">
        <v>5</v>
      </c>
      <c r="D141" s="37" t="s">
        <v>155</v>
      </c>
      <c r="E141" s="38"/>
      <c r="F141" s="58"/>
      <c r="G141" s="39">
        <v>15.6</v>
      </c>
      <c r="H141" s="40">
        <f t="shared" si="13"/>
        <v>15.6</v>
      </c>
      <c r="I141" s="40"/>
      <c r="J141" s="38">
        <f t="shared" si="12"/>
        <v>15.6</v>
      </c>
      <c r="K141" s="58">
        <v>13.75</v>
      </c>
      <c r="L141" s="56">
        <f t="shared" si="14"/>
        <v>214.5</v>
      </c>
      <c r="M141" s="58">
        <f t="shared" si="16"/>
        <v>0</v>
      </c>
      <c r="N141" s="56">
        <f t="shared" si="15"/>
        <v>214.5</v>
      </c>
      <c r="O141" s="56"/>
    </row>
    <row r="142" s="5" customFormat="1" ht="12" customHeight="1" spans="1:15">
      <c r="A142" s="58" t="s">
        <v>20</v>
      </c>
      <c r="B142" s="30" t="s">
        <v>24</v>
      </c>
      <c r="C142" s="58">
        <v>5</v>
      </c>
      <c r="D142" s="37" t="s">
        <v>156</v>
      </c>
      <c r="E142" s="38"/>
      <c r="F142" s="58"/>
      <c r="G142" s="39">
        <v>9.3</v>
      </c>
      <c r="H142" s="40">
        <f t="shared" si="13"/>
        <v>9.3</v>
      </c>
      <c r="I142" s="40"/>
      <c r="J142" s="38">
        <f t="shared" si="12"/>
        <v>9.3</v>
      </c>
      <c r="K142" s="58">
        <v>13.75</v>
      </c>
      <c r="L142" s="56">
        <f t="shared" si="14"/>
        <v>127.875</v>
      </c>
      <c r="M142" s="58">
        <f t="shared" si="16"/>
        <v>0</v>
      </c>
      <c r="N142" s="56">
        <f t="shared" si="15"/>
        <v>127.875</v>
      </c>
      <c r="O142" s="56"/>
    </row>
    <row r="143" s="5" customFormat="1" ht="12" customHeight="1" spans="1:15">
      <c r="A143" s="58" t="s">
        <v>20</v>
      </c>
      <c r="B143" s="30" t="s">
        <v>24</v>
      </c>
      <c r="C143" s="58">
        <v>5</v>
      </c>
      <c r="D143" s="37" t="s">
        <v>157</v>
      </c>
      <c r="E143" s="38"/>
      <c r="F143" s="58"/>
      <c r="G143" s="39">
        <v>6.2</v>
      </c>
      <c r="H143" s="40">
        <f t="shared" si="13"/>
        <v>6.2</v>
      </c>
      <c r="I143" s="40"/>
      <c r="J143" s="38">
        <f t="shared" si="12"/>
        <v>6.2</v>
      </c>
      <c r="K143" s="58">
        <v>13.75</v>
      </c>
      <c r="L143" s="56">
        <f t="shared" si="14"/>
        <v>85.25</v>
      </c>
      <c r="M143" s="58">
        <f t="shared" si="16"/>
        <v>0</v>
      </c>
      <c r="N143" s="56">
        <f t="shared" si="15"/>
        <v>85.25</v>
      </c>
      <c r="O143" s="56"/>
    </row>
    <row r="144" s="5" customFormat="1" ht="12" customHeight="1" spans="1:15">
      <c r="A144" s="58" t="s">
        <v>20</v>
      </c>
      <c r="B144" s="30" t="s">
        <v>24</v>
      </c>
      <c r="C144" s="58">
        <v>5</v>
      </c>
      <c r="D144" s="37" t="s">
        <v>158</v>
      </c>
      <c r="E144" s="38"/>
      <c r="F144" s="58"/>
      <c r="G144" s="39">
        <v>21.3</v>
      </c>
      <c r="H144" s="40">
        <f t="shared" si="13"/>
        <v>21.3</v>
      </c>
      <c r="I144" s="40"/>
      <c r="J144" s="38">
        <f t="shared" si="12"/>
        <v>21.3</v>
      </c>
      <c r="K144" s="58">
        <v>13.75</v>
      </c>
      <c r="L144" s="56">
        <f t="shared" si="14"/>
        <v>292.875</v>
      </c>
      <c r="M144" s="58">
        <f t="shared" si="16"/>
        <v>0</v>
      </c>
      <c r="N144" s="56">
        <f t="shared" si="15"/>
        <v>292.875</v>
      </c>
      <c r="O144" s="56"/>
    </row>
    <row r="145" s="5" customFormat="1" ht="12" customHeight="1" spans="1:15">
      <c r="A145" s="58" t="s">
        <v>20</v>
      </c>
      <c r="B145" s="30" t="s">
        <v>24</v>
      </c>
      <c r="C145" s="58">
        <v>5</v>
      </c>
      <c r="D145" s="37" t="s">
        <v>159</v>
      </c>
      <c r="E145" s="38"/>
      <c r="F145" s="58"/>
      <c r="G145" s="39">
        <v>3.1</v>
      </c>
      <c r="H145" s="40">
        <f t="shared" si="13"/>
        <v>3.1</v>
      </c>
      <c r="I145" s="40"/>
      <c r="J145" s="38">
        <f t="shared" si="12"/>
        <v>3.1</v>
      </c>
      <c r="K145" s="58">
        <v>13.75</v>
      </c>
      <c r="L145" s="56">
        <f t="shared" si="14"/>
        <v>42.625</v>
      </c>
      <c r="M145" s="58">
        <f t="shared" si="16"/>
        <v>0</v>
      </c>
      <c r="N145" s="56">
        <f t="shared" si="15"/>
        <v>42.625</v>
      </c>
      <c r="O145" s="56"/>
    </row>
    <row r="146" s="5" customFormat="1" ht="12" customHeight="1" spans="1:15">
      <c r="A146" s="58" t="s">
        <v>20</v>
      </c>
      <c r="B146" s="30" t="s">
        <v>24</v>
      </c>
      <c r="C146" s="58">
        <v>5</v>
      </c>
      <c r="D146" s="37" t="s">
        <v>160</v>
      </c>
      <c r="E146" s="38"/>
      <c r="F146" s="58"/>
      <c r="G146" s="39">
        <v>9.3</v>
      </c>
      <c r="H146" s="40">
        <f t="shared" si="13"/>
        <v>9.3</v>
      </c>
      <c r="I146" s="40"/>
      <c r="J146" s="38">
        <f t="shared" si="12"/>
        <v>9.3</v>
      </c>
      <c r="K146" s="58">
        <v>13.75</v>
      </c>
      <c r="L146" s="56">
        <f t="shared" si="14"/>
        <v>127.875</v>
      </c>
      <c r="M146" s="58">
        <f t="shared" si="16"/>
        <v>0</v>
      </c>
      <c r="N146" s="56">
        <f t="shared" si="15"/>
        <v>127.875</v>
      </c>
      <c r="O146" s="56"/>
    </row>
    <row r="147" s="5" customFormat="1" ht="12" customHeight="1" spans="1:15">
      <c r="A147" s="58" t="s">
        <v>20</v>
      </c>
      <c r="B147" s="30" t="s">
        <v>24</v>
      </c>
      <c r="C147" s="58">
        <v>6</v>
      </c>
      <c r="D147" s="37" t="s">
        <v>161</v>
      </c>
      <c r="E147" s="38"/>
      <c r="F147" s="58"/>
      <c r="G147" s="39">
        <v>10.6</v>
      </c>
      <c r="H147" s="40">
        <f t="shared" si="13"/>
        <v>10.6</v>
      </c>
      <c r="I147" s="40"/>
      <c r="J147" s="38">
        <f t="shared" ref="J147:J210" si="17">H147</f>
        <v>10.6</v>
      </c>
      <c r="K147" s="58">
        <v>13.75</v>
      </c>
      <c r="L147" s="56">
        <f t="shared" si="14"/>
        <v>145.75</v>
      </c>
      <c r="M147" s="58">
        <f t="shared" si="16"/>
        <v>0</v>
      </c>
      <c r="N147" s="56">
        <f t="shared" si="15"/>
        <v>145.75</v>
      </c>
      <c r="O147" s="56"/>
    </row>
    <row r="148" s="5" customFormat="1" ht="10.8" spans="1:15">
      <c r="A148" s="58" t="s">
        <v>20</v>
      </c>
      <c r="B148" s="30" t="s">
        <v>24</v>
      </c>
      <c r="C148" s="58">
        <v>6</v>
      </c>
      <c r="D148" s="37" t="s">
        <v>162</v>
      </c>
      <c r="E148" s="38"/>
      <c r="F148" s="58"/>
      <c r="G148" s="39">
        <v>10.6</v>
      </c>
      <c r="H148" s="40">
        <f t="shared" si="13"/>
        <v>10.6</v>
      </c>
      <c r="I148" s="40"/>
      <c r="J148" s="38">
        <f t="shared" si="17"/>
        <v>10.6</v>
      </c>
      <c r="K148" s="58">
        <v>13.75</v>
      </c>
      <c r="L148" s="56">
        <f t="shared" si="14"/>
        <v>145.75</v>
      </c>
      <c r="M148" s="58">
        <f t="shared" si="16"/>
        <v>0</v>
      </c>
      <c r="N148" s="56">
        <f t="shared" si="15"/>
        <v>145.75</v>
      </c>
      <c r="O148" s="56"/>
    </row>
    <row r="149" s="5" customFormat="1" ht="10.8" spans="1:15">
      <c r="A149" s="58" t="s">
        <v>20</v>
      </c>
      <c r="B149" s="30" t="s">
        <v>24</v>
      </c>
      <c r="C149" s="58">
        <v>6</v>
      </c>
      <c r="D149" s="37" t="s">
        <v>163</v>
      </c>
      <c r="E149" s="38"/>
      <c r="F149" s="58"/>
      <c r="G149" s="39">
        <v>7.1</v>
      </c>
      <c r="H149" s="40">
        <f t="shared" si="13"/>
        <v>7.1</v>
      </c>
      <c r="I149" s="40"/>
      <c r="J149" s="38">
        <f t="shared" si="17"/>
        <v>7.1</v>
      </c>
      <c r="K149" s="58">
        <v>13.75</v>
      </c>
      <c r="L149" s="56">
        <f t="shared" si="14"/>
        <v>97.625</v>
      </c>
      <c r="M149" s="58">
        <f t="shared" si="16"/>
        <v>0</v>
      </c>
      <c r="N149" s="56">
        <f t="shared" si="15"/>
        <v>97.625</v>
      </c>
      <c r="O149" s="56"/>
    </row>
    <row r="150" s="5" customFormat="1" ht="10.8" spans="1:15">
      <c r="A150" s="58" t="s">
        <v>20</v>
      </c>
      <c r="B150" s="30" t="s">
        <v>24</v>
      </c>
      <c r="C150" s="58">
        <v>6</v>
      </c>
      <c r="D150" s="37" t="s">
        <v>164</v>
      </c>
      <c r="E150" s="38"/>
      <c r="F150" s="58"/>
      <c r="G150" s="39">
        <v>7.1</v>
      </c>
      <c r="H150" s="40">
        <f t="shared" si="13"/>
        <v>7.1</v>
      </c>
      <c r="I150" s="40"/>
      <c r="J150" s="38">
        <f t="shared" si="17"/>
        <v>7.1</v>
      </c>
      <c r="K150" s="58">
        <v>13.75</v>
      </c>
      <c r="L150" s="56">
        <f t="shared" si="14"/>
        <v>97.625</v>
      </c>
      <c r="M150" s="58">
        <f t="shared" si="16"/>
        <v>0</v>
      </c>
      <c r="N150" s="56">
        <f t="shared" si="15"/>
        <v>97.625</v>
      </c>
      <c r="O150" s="56"/>
    </row>
    <row r="151" s="5" customFormat="1" ht="10.8" spans="1:15">
      <c r="A151" s="58" t="s">
        <v>20</v>
      </c>
      <c r="B151" s="30" t="s">
        <v>24</v>
      </c>
      <c r="C151" s="58">
        <v>6</v>
      </c>
      <c r="D151" s="37" t="s">
        <v>165</v>
      </c>
      <c r="E151" s="38"/>
      <c r="F151" s="58"/>
      <c r="G151" s="39">
        <v>10.6</v>
      </c>
      <c r="H151" s="40">
        <f t="shared" si="13"/>
        <v>10.6</v>
      </c>
      <c r="I151" s="40"/>
      <c r="J151" s="38">
        <f t="shared" si="17"/>
        <v>10.6</v>
      </c>
      <c r="K151" s="58">
        <v>13.75</v>
      </c>
      <c r="L151" s="56">
        <f t="shared" si="14"/>
        <v>145.75</v>
      </c>
      <c r="M151" s="58">
        <f t="shared" si="16"/>
        <v>0</v>
      </c>
      <c r="N151" s="56">
        <f t="shared" si="15"/>
        <v>145.75</v>
      </c>
      <c r="O151" s="56"/>
    </row>
    <row r="152" s="5" customFormat="1" ht="10.8" spans="1:15">
      <c r="A152" s="58" t="s">
        <v>20</v>
      </c>
      <c r="B152" s="30" t="s">
        <v>24</v>
      </c>
      <c r="C152" s="58">
        <v>6</v>
      </c>
      <c r="D152" s="37" t="s">
        <v>166</v>
      </c>
      <c r="E152" s="38"/>
      <c r="F152" s="58"/>
      <c r="G152" s="39">
        <v>10.6</v>
      </c>
      <c r="H152" s="40">
        <f t="shared" si="13"/>
        <v>10.6</v>
      </c>
      <c r="I152" s="40"/>
      <c r="J152" s="38">
        <f t="shared" si="17"/>
        <v>10.6</v>
      </c>
      <c r="K152" s="58">
        <v>13.75</v>
      </c>
      <c r="L152" s="56">
        <f t="shared" si="14"/>
        <v>145.75</v>
      </c>
      <c r="M152" s="58">
        <f t="shared" si="16"/>
        <v>0</v>
      </c>
      <c r="N152" s="56">
        <f t="shared" si="15"/>
        <v>145.75</v>
      </c>
      <c r="O152" s="56"/>
    </row>
    <row r="153" s="5" customFormat="1" ht="10.8" spans="1:15">
      <c r="A153" s="58" t="s">
        <v>20</v>
      </c>
      <c r="B153" s="30" t="s">
        <v>24</v>
      </c>
      <c r="C153" s="58">
        <v>6</v>
      </c>
      <c r="D153" s="37" t="s">
        <v>167</v>
      </c>
      <c r="E153" s="38"/>
      <c r="F153" s="58"/>
      <c r="G153" s="39">
        <v>8.9</v>
      </c>
      <c r="H153" s="40">
        <f t="shared" si="13"/>
        <v>8.9</v>
      </c>
      <c r="I153" s="40"/>
      <c r="J153" s="38">
        <f t="shared" si="17"/>
        <v>8.9</v>
      </c>
      <c r="K153" s="58">
        <v>13.75</v>
      </c>
      <c r="L153" s="56">
        <f t="shared" si="14"/>
        <v>122.375</v>
      </c>
      <c r="M153" s="58">
        <f t="shared" si="16"/>
        <v>0</v>
      </c>
      <c r="N153" s="56">
        <f t="shared" si="15"/>
        <v>122.375</v>
      </c>
      <c r="O153" s="56"/>
    </row>
    <row r="154" s="5" customFormat="1" ht="10.8" spans="1:15">
      <c r="A154" s="58" t="s">
        <v>20</v>
      </c>
      <c r="B154" s="30" t="s">
        <v>24</v>
      </c>
      <c r="C154" s="58">
        <v>6</v>
      </c>
      <c r="D154" s="37" t="s">
        <v>168</v>
      </c>
      <c r="E154" s="38"/>
      <c r="F154" s="58"/>
      <c r="G154" s="39">
        <v>8.9</v>
      </c>
      <c r="H154" s="40">
        <f t="shared" si="13"/>
        <v>8.9</v>
      </c>
      <c r="I154" s="40"/>
      <c r="J154" s="38">
        <f t="shared" si="17"/>
        <v>8.9</v>
      </c>
      <c r="K154" s="58">
        <v>13.75</v>
      </c>
      <c r="L154" s="56">
        <f t="shared" si="14"/>
        <v>122.375</v>
      </c>
      <c r="M154" s="58">
        <f t="shared" si="16"/>
        <v>0</v>
      </c>
      <c r="N154" s="56">
        <f t="shared" si="15"/>
        <v>122.375</v>
      </c>
      <c r="O154" s="56"/>
    </row>
    <row r="155" s="5" customFormat="1" ht="10.8" spans="1:15">
      <c r="A155" s="58" t="s">
        <v>20</v>
      </c>
      <c r="B155" s="30" t="s">
        <v>24</v>
      </c>
      <c r="C155" s="58">
        <v>6</v>
      </c>
      <c r="D155" s="37" t="s">
        <v>169</v>
      </c>
      <c r="E155" s="38"/>
      <c r="F155" s="58"/>
      <c r="G155" s="39">
        <v>8.9</v>
      </c>
      <c r="H155" s="40">
        <f t="shared" si="13"/>
        <v>8.9</v>
      </c>
      <c r="I155" s="40"/>
      <c r="J155" s="38">
        <f t="shared" si="17"/>
        <v>8.9</v>
      </c>
      <c r="K155" s="58">
        <v>13.75</v>
      </c>
      <c r="L155" s="56">
        <f t="shared" si="14"/>
        <v>122.375</v>
      </c>
      <c r="M155" s="58">
        <f t="shared" si="16"/>
        <v>0</v>
      </c>
      <c r="N155" s="56">
        <f t="shared" si="15"/>
        <v>122.375</v>
      </c>
      <c r="O155" s="56"/>
    </row>
    <row r="156" s="5" customFormat="1" ht="10.8" spans="1:15">
      <c r="A156" s="58" t="s">
        <v>20</v>
      </c>
      <c r="B156" s="30" t="s">
        <v>24</v>
      </c>
      <c r="C156" s="58">
        <v>6</v>
      </c>
      <c r="D156" s="37" t="s">
        <v>170</v>
      </c>
      <c r="E156" s="38"/>
      <c r="F156" s="58"/>
      <c r="G156" s="39">
        <v>8.8</v>
      </c>
      <c r="H156" s="40">
        <f t="shared" si="13"/>
        <v>8.8</v>
      </c>
      <c r="I156" s="40"/>
      <c r="J156" s="38">
        <f t="shared" si="17"/>
        <v>8.8</v>
      </c>
      <c r="K156" s="58">
        <v>13.75</v>
      </c>
      <c r="L156" s="56">
        <f t="shared" si="14"/>
        <v>121</v>
      </c>
      <c r="M156" s="58">
        <f t="shared" si="16"/>
        <v>0</v>
      </c>
      <c r="N156" s="56">
        <f t="shared" si="15"/>
        <v>121</v>
      </c>
      <c r="O156" s="56"/>
    </row>
    <row r="157" s="5" customFormat="1" ht="10.8" spans="1:15">
      <c r="A157" s="58" t="s">
        <v>20</v>
      </c>
      <c r="B157" s="30" t="s">
        <v>24</v>
      </c>
      <c r="C157" s="58">
        <v>6</v>
      </c>
      <c r="D157" s="37" t="s">
        <v>171</v>
      </c>
      <c r="E157" s="38"/>
      <c r="F157" s="58"/>
      <c r="G157" s="39">
        <v>20.4</v>
      </c>
      <c r="H157" s="40">
        <f t="shared" si="13"/>
        <v>20.4</v>
      </c>
      <c r="I157" s="40"/>
      <c r="J157" s="38">
        <f t="shared" si="17"/>
        <v>20.4</v>
      </c>
      <c r="K157" s="58">
        <v>13.75</v>
      </c>
      <c r="L157" s="56">
        <f t="shared" si="14"/>
        <v>280.5</v>
      </c>
      <c r="M157" s="58">
        <f t="shared" si="16"/>
        <v>0</v>
      </c>
      <c r="N157" s="56">
        <f t="shared" si="15"/>
        <v>280.5</v>
      </c>
      <c r="O157" s="56"/>
    </row>
    <row r="158" s="5" customFormat="1" ht="10.8" spans="1:15">
      <c r="A158" s="58" t="s">
        <v>20</v>
      </c>
      <c r="B158" s="30" t="s">
        <v>24</v>
      </c>
      <c r="C158" s="58">
        <v>6</v>
      </c>
      <c r="D158" s="37" t="s">
        <v>172</v>
      </c>
      <c r="E158" s="38"/>
      <c r="F158" s="58"/>
      <c r="G158" s="39">
        <v>20.4</v>
      </c>
      <c r="H158" s="40">
        <f t="shared" si="13"/>
        <v>20.4</v>
      </c>
      <c r="I158" s="40"/>
      <c r="J158" s="38">
        <f t="shared" si="17"/>
        <v>20.4</v>
      </c>
      <c r="K158" s="58">
        <v>13.75</v>
      </c>
      <c r="L158" s="56">
        <f t="shared" si="14"/>
        <v>280.5</v>
      </c>
      <c r="M158" s="58">
        <f t="shared" si="16"/>
        <v>0</v>
      </c>
      <c r="N158" s="56">
        <f t="shared" si="15"/>
        <v>280.5</v>
      </c>
      <c r="O158" s="56"/>
    </row>
    <row r="159" s="5" customFormat="1" ht="10.8" spans="1:15">
      <c r="A159" s="58" t="s">
        <v>20</v>
      </c>
      <c r="B159" s="30" t="s">
        <v>24</v>
      </c>
      <c r="C159" s="58">
        <v>6</v>
      </c>
      <c r="D159" s="37" t="s">
        <v>173</v>
      </c>
      <c r="E159" s="38"/>
      <c r="F159" s="58"/>
      <c r="G159" s="39">
        <v>8.3</v>
      </c>
      <c r="H159" s="40">
        <f t="shared" si="13"/>
        <v>8.3</v>
      </c>
      <c r="I159" s="40"/>
      <c r="J159" s="38">
        <f t="shared" si="17"/>
        <v>8.3</v>
      </c>
      <c r="K159" s="58">
        <v>13.75</v>
      </c>
      <c r="L159" s="56">
        <f t="shared" si="14"/>
        <v>114.125</v>
      </c>
      <c r="M159" s="58">
        <f t="shared" si="16"/>
        <v>0</v>
      </c>
      <c r="N159" s="56">
        <f t="shared" si="15"/>
        <v>114.125</v>
      </c>
      <c r="O159" s="56"/>
    </row>
    <row r="160" s="5" customFormat="1" ht="10.8" spans="1:15">
      <c r="A160" s="58" t="s">
        <v>20</v>
      </c>
      <c r="B160" s="30" t="s">
        <v>24</v>
      </c>
      <c r="C160" s="58">
        <v>6</v>
      </c>
      <c r="D160" s="37" t="s">
        <v>174</v>
      </c>
      <c r="E160" s="38"/>
      <c r="F160" s="58"/>
      <c r="G160" s="39">
        <v>8.3</v>
      </c>
      <c r="H160" s="40">
        <f t="shared" si="13"/>
        <v>8.3</v>
      </c>
      <c r="I160" s="40"/>
      <c r="J160" s="38">
        <f t="shared" si="17"/>
        <v>8.3</v>
      </c>
      <c r="K160" s="58">
        <v>13.75</v>
      </c>
      <c r="L160" s="56">
        <f t="shared" si="14"/>
        <v>114.125</v>
      </c>
      <c r="M160" s="58">
        <f t="shared" si="16"/>
        <v>0</v>
      </c>
      <c r="N160" s="56">
        <f t="shared" si="15"/>
        <v>114.125</v>
      </c>
      <c r="O160" s="56"/>
    </row>
    <row r="161" s="5" customFormat="1" ht="10.8" spans="1:15">
      <c r="A161" s="58" t="s">
        <v>20</v>
      </c>
      <c r="B161" s="30" t="s">
        <v>24</v>
      </c>
      <c r="C161" s="58">
        <v>6</v>
      </c>
      <c r="D161" s="37" t="s">
        <v>175</v>
      </c>
      <c r="E161" s="38"/>
      <c r="F161" s="58"/>
      <c r="G161" s="39">
        <v>8.3</v>
      </c>
      <c r="H161" s="40">
        <f t="shared" si="13"/>
        <v>8.3</v>
      </c>
      <c r="I161" s="40"/>
      <c r="J161" s="38">
        <f t="shared" si="17"/>
        <v>8.3</v>
      </c>
      <c r="K161" s="58">
        <v>13.75</v>
      </c>
      <c r="L161" s="56">
        <f t="shared" si="14"/>
        <v>114.125</v>
      </c>
      <c r="M161" s="58">
        <f t="shared" si="16"/>
        <v>0</v>
      </c>
      <c r="N161" s="56">
        <f t="shared" si="15"/>
        <v>114.125</v>
      </c>
      <c r="O161" s="56"/>
    </row>
    <row r="162" s="5" customFormat="1" ht="10.8" spans="1:15">
      <c r="A162" s="58" t="s">
        <v>20</v>
      </c>
      <c r="B162" s="30" t="s">
        <v>24</v>
      </c>
      <c r="C162" s="58">
        <v>6</v>
      </c>
      <c r="D162" s="37" t="s">
        <v>176</v>
      </c>
      <c r="E162" s="38"/>
      <c r="F162" s="58"/>
      <c r="G162" s="39">
        <v>12.3</v>
      </c>
      <c r="H162" s="40">
        <f t="shared" si="13"/>
        <v>12.3</v>
      </c>
      <c r="I162" s="40"/>
      <c r="J162" s="38">
        <f t="shared" si="17"/>
        <v>12.3</v>
      </c>
      <c r="K162" s="58">
        <v>13.75</v>
      </c>
      <c r="L162" s="56">
        <f t="shared" si="14"/>
        <v>169.125</v>
      </c>
      <c r="M162" s="58">
        <f t="shared" si="16"/>
        <v>0</v>
      </c>
      <c r="N162" s="56">
        <f t="shared" si="15"/>
        <v>169.125</v>
      </c>
      <c r="O162" s="56"/>
    </row>
    <row r="163" s="5" customFormat="1" ht="10.8" spans="1:15">
      <c r="A163" s="58" t="s">
        <v>20</v>
      </c>
      <c r="B163" s="30" t="s">
        <v>24</v>
      </c>
      <c r="C163" s="58">
        <v>6</v>
      </c>
      <c r="D163" s="37" t="s">
        <v>177</v>
      </c>
      <c r="E163" s="38"/>
      <c r="F163" s="58"/>
      <c r="G163" s="39">
        <v>12.3</v>
      </c>
      <c r="H163" s="40">
        <f t="shared" si="13"/>
        <v>12.3</v>
      </c>
      <c r="I163" s="40"/>
      <c r="J163" s="38">
        <f t="shared" si="17"/>
        <v>12.3</v>
      </c>
      <c r="K163" s="58">
        <v>13.75</v>
      </c>
      <c r="L163" s="56">
        <f t="shared" si="14"/>
        <v>169.125</v>
      </c>
      <c r="M163" s="58">
        <f t="shared" si="16"/>
        <v>0</v>
      </c>
      <c r="N163" s="56">
        <f t="shared" si="15"/>
        <v>169.125</v>
      </c>
      <c r="O163" s="56"/>
    </row>
    <row r="164" s="5" customFormat="1" ht="10.8" spans="1:15">
      <c r="A164" s="58" t="s">
        <v>20</v>
      </c>
      <c r="B164" s="30" t="s">
        <v>24</v>
      </c>
      <c r="C164" s="58">
        <v>6</v>
      </c>
      <c r="D164" s="37" t="s">
        <v>178</v>
      </c>
      <c r="E164" s="38"/>
      <c r="F164" s="58"/>
      <c r="G164" s="39">
        <v>30.3</v>
      </c>
      <c r="H164" s="40">
        <f t="shared" si="13"/>
        <v>30.3</v>
      </c>
      <c r="I164" s="40"/>
      <c r="J164" s="38">
        <f t="shared" si="17"/>
        <v>30.3</v>
      </c>
      <c r="K164" s="58">
        <v>13.75</v>
      </c>
      <c r="L164" s="56">
        <f t="shared" si="14"/>
        <v>416.625</v>
      </c>
      <c r="M164" s="58">
        <f t="shared" si="16"/>
        <v>0</v>
      </c>
      <c r="N164" s="56">
        <f t="shared" si="15"/>
        <v>416.625</v>
      </c>
      <c r="O164" s="56"/>
    </row>
    <row r="165" s="5" customFormat="1" ht="10.8" spans="1:15">
      <c r="A165" s="58" t="s">
        <v>20</v>
      </c>
      <c r="B165" s="30" t="s">
        <v>24</v>
      </c>
      <c r="C165" s="58">
        <v>6</v>
      </c>
      <c r="D165" s="37" t="s">
        <v>179</v>
      </c>
      <c r="E165" s="38"/>
      <c r="F165" s="58"/>
      <c r="G165" s="39">
        <v>17.3</v>
      </c>
      <c r="H165" s="40">
        <f t="shared" si="13"/>
        <v>17.3</v>
      </c>
      <c r="I165" s="40"/>
      <c r="J165" s="38">
        <f t="shared" si="17"/>
        <v>17.3</v>
      </c>
      <c r="K165" s="58">
        <v>13.75</v>
      </c>
      <c r="L165" s="56">
        <f t="shared" si="14"/>
        <v>237.875</v>
      </c>
      <c r="M165" s="58">
        <f t="shared" si="16"/>
        <v>0</v>
      </c>
      <c r="N165" s="56">
        <f t="shared" si="15"/>
        <v>237.875</v>
      </c>
      <c r="O165" s="56"/>
    </row>
    <row r="166" s="5" customFormat="1" ht="10.8" spans="1:15">
      <c r="A166" s="58" t="s">
        <v>20</v>
      </c>
      <c r="B166" s="30" t="s">
        <v>24</v>
      </c>
      <c r="C166" s="58">
        <v>6</v>
      </c>
      <c r="D166" s="37" t="s">
        <v>180</v>
      </c>
      <c r="E166" s="38"/>
      <c r="F166" s="58"/>
      <c r="G166" s="39">
        <v>19.9</v>
      </c>
      <c r="H166" s="40">
        <f t="shared" si="13"/>
        <v>19.9</v>
      </c>
      <c r="I166" s="40"/>
      <c r="J166" s="38">
        <f t="shared" si="17"/>
        <v>19.9</v>
      </c>
      <c r="K166" s="58">
        <v>13.75</v>
      </c>
      <c r="L166" s="56">
        <f t="shared" si="14"/>
        <v>273.625</v>
      </c>
      <c r="M166" s="58">
        <f t="shared" si="16"/>
        <v>0</v>
      </c>
      <c r="N166" s="56">
        <f t="shared" si="15"/>
        <v>273.625</v>
      </c>
      <c r="O166" s="56"/>
    </row>
    <row r="167" s="5" customFormat="1" ht="10.8" spans="1:15">
      <c r="A167" s="58" t="s">
        <v>20</v>
      </c>
      <c r="B167" s="30" t="s">
        <v>24</v>
      </c>
      <c r="C167" s="58">
        <v>6</v>
      </c>
      <c r="D167" s="37" t="s">
        <v>181</v>
      </c>
      <c r="E167" s="38"/>
      <c r="F167" s="58"/>
      <c r="G167" s="39">
        <v>18.4</v>
      </c>
      <c r="H167" s="40">
        <f t="shared" si="13"/>
        <v>18.4</v>
      </c>
      <c r="I167" s="40"/>
      <c r="J167" s="38">
        <f t="shared" si="17"/>
        <v>18.4</v>
      </c>
      <c r="K167" s="58">
        <v>13.75</v>
      </c>
      <c r="L167" s="56">
        <f t="shared" si="14"/>
        <v>253</v>
      </c>
      <c r="M167" s="58">
        <f t="shared" si="16"/>
        <v>0</v>
      </c>
      <c r="N167" s="56">
        <f t="shared" si="15"/>
        <v>253</v>
      </c>
      <c r="O167" s="56"/>
    </row>
    <row r="168" s="5" customFormat="1" ht="10.8" spans="1:15">
      <c r="A168" s="58" t="s">
        <v>20</v>
      </c>
      <c r="B168" s="30" t="s">
        <v>24</v>
      </c>
      <c r="C168" s="58">
        <v>6</v>
      </c>
      <c r="D168" s="37" t="s">
        <v>182</v>
      </c>
      <c r="E168" s="38"/>
      <c r="F168" s="58"/>
      <c r="G168" s="39">
        <v>13.8</v>
      </c>
      <c r="H168" s="40">
        <f t="shared" si="13"/>
        <v>13.8</v>
      </c>
      <c r="I168" s="40"/>
      <c r="J168" s="38">
        <f t="shared" si="17"/>
        <v>13.8</v>
      </c>
      <c r="K168" s="58">
        <v>13.75</v>
      </c>
      <c r="L168" s="56">
        <f t="shared" si="14"/>
        <v>189.75</v>
      </c>
      <c r="M168" s="58">
        <f t="shared" si="16"/>
        <v>0</v>
      </c>
      <c r="N168" s="56">
        <f t="shared" si="15"/>
        <v>189.75</v>
      </c>
      <c r="O168" s="56"/>
    </row>
    <row r="169" s="5" customFormat="1" ht="10.8" spans="1:15">
      <c r="A169" s="58" t="s">
        <v>20</v>
      </c>
      <c r="B169" s="30" t="s">
        <v>24</v>
      </c>
      <c r="C169" s="58">
        <v>6</v>
      </c>
      <c r="D169" s="37" t="s">
        <v>183</v>
      </c>
      <c r="E169" s="38"/>
      <c r="F169" s="58"/>
      <c r="G169" s="39">
        <v>8.8</v>
      </c>
      <c r="H169" s="40">
        <f t="shared" si="13"/>
        <v>8.8</v>
      </c>
      <c r="I169" s="40"/>
      <c r="J169" s="38">
        <f t="shared" si="17"/>
        <v>8.8</v>
      </c>
      <c r="K169" s="58">
        <v>13.75</v>
      </c>
      <c r="L169" s="56">
        <f t="shared" si="14"/>
        <v>121</v>
      </c>
      <c r="M169" s="58">
        <f t="shared" si="16"/>
        <v>0</v>
      </c>
      <c r="N169" s="56">
        <f t="shared" si="15"/>
        <v>121</v>
      </c>
      <c r="O169" s="56"/>
    </row>
    <row r="170" s="5" customFormat="1" ht="10.8" spans="1:15">
      <c r="A170" s="58" t="s">
        <v>20</v>
      </c>
      <c r="B170" s="30" t="s">
        <v>24</v>
      </c>
      <c r="C170" s="58">
        <v>6</v>
      </c>
      <c r="D170" s="37" t="s">
        <v>184</v>
      </c>
      <c r="E170" s="38"/>
      <c r="F170" s="58"/>
      <c r="G170" s="39">
        <v>8.8</v>
      </c>
      <c r="H170" s="40">
        <f t="shared" si="13"/>
        <v>8.8</v>
      </c>
      <c r="I170" s="40"/>
      <c r="J170" s="38">
        <f t="shared" si="17"/>
        <v>8.8</v>
      </c>
      <c r="K170" s="58">
        <v>13.75</v>
      </c>
      <c r="L170" s="56">
        <f t="shared" si="14"/>
        <v>121</v>
      </c>
      <c r="M170" s="58">
        <f t="shared" si="16"/>
        <v>0</v>
      </c>
      <c r="N170" s="56">
        <f t="shared" si="15"/>
        <v>121</v>
      </c>
      <c r="O170" s="56"/>
    </row>
    <row r="171" s="5" customFormat="1" ht="10.8" spans="1:15">
      <c r="A171" s="58" t="s">
        <v>20</v>
      </c>
      <c r="B171" s="30" t="s">
        <v>24</v>
      </c>
      <c r="C171" s="58">
        <v>6</v>
      </c>
      <c r="D171" s="37" t="s">
        <v>185</v>
      </c>
      <c r="E171" s="38"/>
      <c r="F171" s="58"/>
      <c r="G171" s="39">
        <v>10.6</v>
      </c>
      <c r="H171" s="40">
        <f t="shared" si="13"/>
        <v>10.6</v>
      </c>
      <c r="I171" s="40"/>
      <c r="J171" s="38">
        <f t="shared" si="17"/>
        <v>10.6</v>
      </c>
      <c r="K171" s="58">
        <v>13.75</v>
      </c>
      <c r="L171" s="56">
        <f t="shared" si="14"/>
        <v>145.75</v>
      </c>
      <c r="M171" s="58">
        <f t="shared" si="16"/>
        <v>0</v>
      </c>
      <c r="N171" s="56">
        <f t="shared" si="15"/>
        <v>145.75</v>
      </c>
      <c r="O171" s="56"/>
    </row>
    <row r="172" s="5" customFormat="1" ht="10.8" spans="1:15">
      <c r="A172" s="58" t="s">
        <v>20</v>
      </c>
      <c r="B172" s="30" t="s">
        <v>24</v>
      </c>
      <c r="C172" s="58">
        <v>6</v>
      </c>
      <c r="D172" s="37" t="s">
        <v>186</v>
      </c>
      <c r="E172" s="38"/>
      <c r="F172" s="58"/>
      <c r="G172" s="39">
        <v>10.6</v>
      </c>
      <c r="H172" s="40">
        <f t="shared" si="13"/>
        <v>10.6</v>
      </c>
      <c r="I172" s="40"/>
      <c r="J172" s="38">
        <f t="shared" si="17"/>
        <v>10.6</v>
      </c>
      <c r="K172" s="58">
        <v>13.75</v>
      </c>
      <c r="L172" s="56">
        <f t="shared" si="14"/>
        <v>145.75</v>
      </c>
      <c r="M172" s="58">
        <f t="shared" si="16"/>
        <v>0</v>
      </c>
      <c r="N172" s="56">
        <f t="shared" si="15"/>
        <v>145.75</v>
      </c>
      <c r="O172" s="56"/>
    </row>
    <row r="173" s="5" customFormat="1" ht="10.8" spans="1:15">
      <c r="A173" s="58" t="s">
        <v>20</v>
      </c>
      <c r="B173" s="30" t="s">
        <v>24</v>
      </c>
      <c r="C173" s="58">
        <v>6</v>
      </c>
      <c r="D173" s="37" t="s">
        <v>187</v>
      </c>
      <c r="E173" s="38"/>
      <c r="F173" s="58"/>
      <c r="G173" s="39">
        <v>17.3</v>
      </c>
      <c r="H173" s="40">
        <f t="shared" si="13"/>
        <v>17.3</v>
      </c>
      <c r="I173" s="40"/>
      <c r="J173" s="38">
        <f t="shared" si="17"/>
        <v>17.3</v>
      </c>
      <c r="K173" s="58">
        <v>13.75</v>
      </c>
      <c r="L173" s="56">
        <f t="shared" si="14"/>
        <v>237.875</v>
      </c>
      <c r="M173" s="58">
        <f t="shared" si="16"/>
        <v>0</v>
      </c>
      <c r="N173" s="56">
        <f t="shared" si="15"/>
        <v>237.875</v>
      </c>
      <c r="O173" s="56"/>
    </row>
    <row r="174" s="5" customFormat="1" ht="10.8" spans="1:15">
      <c r="A174" s="58" t="s">
        <v>20</v>
      </c>
      <c r="B174" s="30" t="s">
        <v>24</v>
      </c>
      <c r="C174" s="58">
        <v>6</v>
      </c>
      <c r="D174" s="37" t="s">
        <v>188</v>
      </c>
      <c r="E174" s="38"/>
      <c r="F174" s="58"/>
      <c r="G174" s="39">
        <v>22.3</v>
      </c>
      <c r="H174" s="40">
        <f t="shared" si="13"/>
        <v>22.3</v>
      </c>
      <c r="I174" s="40"/>
      <c r="J174" s="38">
        <f t="shared" si="17"/>
        <v>22.3</v>
      </c>
      <c r="K174" s="58">
        <v>13.75</v>
      </c>
      <c r="L174" s="56">
        <f t="shared" si="14"/>
        <v>306.625</v>
      </c>
      <c r="M174" s="58">
        <f t="shared" si="16"/>
        <v>0</v>
      </c>
      <c r="N174" s="56">
        <f t="shared" si="15"/>
        <v>306.625</v>
      </c>
      <c r="O174" s="56"/>
    </row>
    <row r="175" s="5" customFormat="1" ht="10.8" spans="1:15">
      <c r="A175" s="58" t="s">
        <v>20</v>
      </c>
      <c r="B175" s="30" t="s">
        <v>24</v>
      </c>
      <c r="C175" s="58">
        <v>6</v>
      </c>
      <c r="D175" s="37" t="s">
        <v>189</v>
      </c>
      <c r="E175" s="38"/>
      <c r="F175" s="58"/>
      <c r="G175" s="39">
        <v>22.3</v>
      </c>
      <c r="H175" s="40">
        <f t="shared" si="13"/>
        <v>22.3</v>
      </c>
      <c r="I175" s="40"/>
      <c r="J175" s="38">
        <f t="shared" si="17"/>
        <v>22.3</v>
      </c>
      <c r="K175" s="58">
        <v>13.75</v>
      </c>
      <c r="L175" s="56">
        <f t="shared" si="14"/>
        <v>306.625</v>
      </c>
      <c r="M175" s="58">
        <f t="shared" si="16"/>
        <v>0</v>
      </c>
      <c r="N175" s="56">
        <f t="shared" si="15"/>
        <v>306.625</v>
      </c>
      <c r="O175" s="56"/>
    </row>
    <row r="176" s="5" customFormat="1" ht="10.8" spans="1:15">
      <c r="A176" s="58" t="s">
        <v>20</v>
      </c>
      <c r="B176" s="30" t="s">
        <v>24</v>
      </c>
      <c r="C176" s="58">
        <v>6</v>
      </c>
      <c r="D176" s="37" t="s">
        <v>190</v>
      </c>
      <c r="E176" s="38"/>
      <c r="F176" s="58"/>
      <c r="G176" s="39">
        <v>27</v>
      </c>
      <c r="H176" s="40">
        <f t="shared" si="13"/>
        <v>27</v>
      </c>
      <c r="I176" s="40"/>
      <c r="J176" s="38">
        <f t="shared" si="17"/>
        <v>27</v>
      </c>
      <c r="K176" s="58">
        <v>13.75</v>
      </c>
      <c r="L176" s="56">
        <f t="shared" si="14"/>
        <v>371.25</v>
      </c>
      <c r="M176" s="58">
        <f t="shared" si="16"/>
        <v>0</v>
      </c>
      <c r="N176" s="56">
        <f t="shared" si="15"/>
        <v>371.25</v>
      </c>
      <c r="O176" s="56"/>
    </row>
    <row r="177" s="5" customFormat="1" ht="10.8" spans="1:15">
      <c r="A177" s="58" t="s">
        <v>20</v>
      </c>
      <c r="B177" s="30" t="s">
        <v>24</v>
      </c>
      <c r="C177" s="58">
        <v>6</v>
      </c>
      <c r="D177" s="37" t="s">
        <v>191</v>
      </c>
      <c r="E177" s="38"/>
      <c r="F177" s="58"/>
      <c r="G177" s="39">
        <v>27</v>
      </c>
      <c r="H177" s="40">
        <f t="shared" si="13"/>
        <v>27</v>
      </c>
      <c r="I177" s="40"/>
      <c r="J177" s="38">
        <f t="shared" si="17"/>
        <v>27</v>
      </c>
      <c r="K177" s="58">
        <v>13.75</v>
      </c>
      <c r="L177" s="56">
        <f t="shared" si="14"/>
        <v>371.25</v>
      </c>
      <c r="M177" s="58">
        <f t="shared" si="16"/>
        <v>0</v>
      </c>
      <c r="N177" s="56">
        <f t="shared" si="15"/>
        <v>371.25</v>
      </c>
      <c r="O177" s="56"/>
    </row>
    <row r="178" s="5" customFormat="1" ht="10.8" spans="1:15">
      <c r="A178" s="58" t="s">
        <v>20</v>
      </c>
      <c r="B178" s="30" t="s">
        <v>24</v>
      </c>
      <c r="C178" s="58">
        <v>6</v>
      </c>
      <c r="D178" s="37" t="s">
        <v>192</v>
      </c>
      <c r="E178" s="38"/>
      <c r="F178" s="58"/>
      <c r="G178" s="39">
        <v>8.9</v>
      </c>
      <c r="H178" s="40">
        <f t="shared" si="13"/>
        <v>8.9</v>
      </c>
      <c r="I178" s="40"/>
      <c r="J178" s="38">
        <f t="shared" si="17"/>
        <v>8.9</v>
      </c>
      <c r="K178" s="58">
        <v>13.75</v>
      </c>
      <c r="L178" s="56">
        <f t="shared" si="14"/>
        <v>122.375</v>
      </c>
      <c r="M178" s="58">
        <f t="shared" si="16"/>
        <v>0</v>
      </c>
      <c r="N178" s="56">
        <f t="shared" si="15"/>
        <v>122.375</v>
      </c>
      <c r="O178" s="56"/>
    </row>
    <row r="179" s="5" customFormat="1" ht="10.8" spans="1:15">
      <c r="A179" s="30" t="s">
        <v>20</v>
      </c>
      <c r="B179" s="30" t="s">
        <v>24</v>
      </c>
      <c r="C179" s="36">
        <v>7</v>
      </c>
      <c r="D179" s="37" t="s">
        <v>193</v>
      </c>
      <c r="E179" s="38"/>
      <c r="F179" s="38"/>
      <c r="G179" s="39">
        <v>27.9</v>
      </c>
      <c r="H179" s="40">
        <f t="shared" si="13"/>
        <v>27.9</v>
      </c>
      <c r="I179" s="40"/>
      <c r="J179" s="38">
        <f t="shared" si="17"/>
        <v>27.9</v>
      </c>
      <c r="K179" s="58">
        <v>13.75</v>
      </c>
      <c r="L179" s="56">
        <f t="shared" si="14"/>
        <v>383.625</v>
      </c>
      <c r="M179" s="58">
        <f t="shared" si="16"/>
        <v>0</v>
      </c>
      <c r="N179" s="56">
        <f t="shared" si="15"/>
        <v>383.625</v>
      </c>
      <c r="O179" s="56"/>
    </row>
    <row r="180" ht="12" customHeight="1" spans="1:15">
      <c r="A180" s="30" t="s">
        <v>20</v>
      </c>
      <c r="B180" s="30" t="s">
        <v>24</v>
      </c>
      <c r="C180" s="36">
        <v>7</v>
      </c>
      <c r="D180" s="37" t="s">
        <v>194</v>
      </c>
      <c r="E180" s="38"/>
      <c r="F180" s="38"/>
      <c r="G180" s="39">
        <v>32.5</v>
      </c>
      <c r="H180" s="40">
        <f t="shared" si="13"/>
        <v>32.5</v>
      </c>
      <c r="I180" s="40"/>
      <c r="J180" s="38">
        <f t="shared" si="17"/>
        <v>32.5</v>
      </c>
      <c r="K180" s="58">
        <v>13.75</v>
      </c>
      <c r="L180" s="56">
        <f t="shared" si="14"/>
        <v>446.875</v>
      </c>
      <c r="M180" s="58">
        <f t="shared" si="16"/>
        <v>0</v>
      </c>
      <c r="N180" s="56">
        <f t="shared" si="15"/>
        <v>446.875</v>
      </c>
      <c r="O180" s="56"/>
    </row>
    <row r="181" ht="12" customHeight="1" spans="1:15">
      <c r="A181" s="30" t="s">
        <v>20</v>
      </c>
      <c r="B181" s="30" t="s">
        <v>24</v>
      </c>
      <c r="C181" s="36">
        <v>7</v>
      </c>
      <c r="D181" s="37" t="s">
        <v>195</v>
      </c>
      <c r="E181" s="38"/>
      <c r="F181" s="38"/>
      <c r="G181" s="39">
        <v>14.3</v>
      </c>
      <c r="H181" s="40">
        <f t="shared" si="13"/>
        <v>14.3</v>
      </c>
      <c r="I181" s="40"/>
      <c r="J181" s="38">
        <f t="shared" si="17"/>
        <v>14.3</v>
      </c>
      <c r="K181" s="58">
        <v>13.75</v>
      </c>
      <c r="L181" s="56">
        <f t="shared" si="14"/>
        <v>196.625</v>
      </c>
      <c r="M181" s="58">
        <f t="shared" si="16"/>
        <v>0</v>
      </c>
      <c r="N181" s="56">
        <f t="shared" si="15"/>
        <v>196.625</v>
      </c>
      <c r="O181" s="56"/>
    </row>
    <row r="182" ht="12" customHeight="1" spans="1:15">
      <c r="A182" s="30" t="s">
        <v>20</v>
      </c>
      <c r="B182" s="30" t="s">
        <v>24</v>
      </c>
      <c r="C182" s="36">
        <v>7</v>
      </c>
      <c r="D182" s="37" t="s">
        <v>196</v>
      </c>
      <c r="E182" s="38"/>
      <c r="F182" s="38"/>
      <c r="G182" s="39">
        <v>14.3</v>
      </c>
      <c r="H182" s="40">
        <f t="shared" si="13"/>
        <v>14.3</v>
      </c>
      <c r="I182" s="40"/>
      <c r="J182" s="38">
        <f t="shared" si="17"/>
        <v>14.3</v>
      </c>
      <c r="K182" s="58">
        <v>13.75</v>
      </c>
      <c r="L182" s="56">
        <f t="shared" si="14"/>
        <v>196.625</v>
      </c>
      <c r="M182" s="58">
        <f t="shared" si="16"/>
        <v>0</v>
      </c>
      <c r="N182" s="56">
        <f t="shared" si="15"/>
        <v>196.625</v>
      </c>
      <c r="O182" s="56"/>
    </row>
    <row r="183" ht="12" customHeight="1" spans="1:15">
      <c r="A183" s="30" t="s">
        <v>20</v>
      </c>
      <c r="B183" s="30" t="s">
        <v>24</v>
      </c>
      <c r="C183" s="36">
        <v>7</v>
      </c>
      <c r="D183" s="37" t="s">
        <v>197</v>
      </c>
      <c r="E183" s="38"/>
      <c r="F183" s="38"/>
      <c r="G183" s="39">
        <v>23.3</v>
      </c>
      <c r="H183" s="40">
        <f t="shared" si="13"/>
        <v>23.3</v>
      </c>
      <c r="I183" s="40"/>
      <c r="J183" s="38">
        <f t="shared" si="17"/>
        <v>23.3</v>
      </c>
      <c r="K183" s="58">
        <v>13.75</v>
      </c>
      <c r="L183" s="56">
        <f t="shared" si="14"/>
        <v>320.375</v>
      </c>
      <c r="M183" s="58">
        <f t="shared" si="16"/>
        <v>0</v>
      </c>
      <c r="N183" s="56">
        <f t="shared" si="15"/>
        <v>320.375</v>
      </c>
      <c r="O183" s="56"/>
    </row>
    <row r="184" ht="12" customHeight="1" spans="1:15">
      <c r="A184" s="30" t="s">
        <v>20</v>
      </c>
      <c r="B184" s="30" t="s">
        <v>24</v>
      </c>
      <c r="C184" s="36">
        <v>7</v>
      </c>
      <c r="D184" s="37" t="s">
        <v>34</v>
      </c>
      <c r="E184" s="38"/>
      <c r="F184" s="38"/>
      <c r="G184" s="39">
        <v>19</v>
      </c>
      <c r="H184" s="40">
        <f t="shared" si="13"/>
        <v>19</v>
      </c>
      <c r="I184" s="40"/>
      <c r="J184" s="38">
        <f t="shared" si="17"/>
        <v>19</v>
      </c>
      <c r="K184" s="58">
        <v>13.75</v>
      </c>
      <c r="L184" s="56">
        <f t="shared" si="14"/>
        <v>261.25</v>
      </c>
      <c r="M184" s="58">
        <f t="shared" si="16"/>
        <v>0</v>
      </c>
      <c r="N184" s="56">
        <f t="shared" si="15"/>
        <v>261.25</v>
      </c>
      <c r="O184" s="56"/>
    </row>
    <row r="185" ht="12" customHeight="1" spans="1:15">
      <c r="A185" s="30" t="s">
        <v>20</v>
      </c>
      <c r="B185" s="30" t="s">
        <v>24</v>
      </c>
      <c r="C185" s="36">
        <v>7</v>
      </c>
      <c r="D185" s="37" t="s">
        <v>198</v>
      </c>
      <c r="E185" s="38"/>
      <c r="F185" s="38"/>
      <c r="G185" s="39">
        <v>40</v>
      </c>
      <c r="H185" s="40">
        <f t="shared" si="13"/>
        <v>40</v>
      </c>
      <c r="I185" s="40"/>
      <c r="J185" s="38">
        <f t="shared" si="17"/>
        <v>40</v>
      </c>
      <c r="K185" s="58">
        <v>13.75</v>
      </c>
      <c r="L185" s="56">
        <f t="shared" si="14"/>
        <v>550</v>
      </c>
      <c r="M185" s="58">
        <f t="shared" si="16"/>
        <v>0</v>
      </c>
      <c r="N185" s="56">
        <f t="shared" si="15"/>
        <v>550</v>
      </c>
      <c r="O185" s="56"/>
    </row>
    <row r="186" ht="12" customHeight="1" spans="1:15">
      <c r="A186" s="30" t="s">
        <v>20</v>
      </c>
      <c r="B186" s="30" t="s">
        <v>24</v>
      </c>
      <c r="C186" s="36">
        <v>7</v>
      </c>
      <c r="D186" s="37" t="s">
        <v>199</v>
      </c>
      <c r="E186" s="38"/>
      <c r="F186" s="38"/>
      <c r="G186" s="39">
        <v>32.8</v>
      </c>
      <c r="H186" s="40">
        <f t="shared" si="13"/>
        <v>32.8</v>
      </c>
      <c r="I186" s="40"/>
      <c r="J186" s="38">
        <f t="shared" si="17"/>
        <v>32.8</v>
      </c>
      <c r="K186" s="58">
        <v>13.75</v>
      </c>
      <c r="L186" s="56">
        <f t="shared" si="14"/>
        <v>451</v>
      </c>
      <c r="M186" s="58">
        <f t="shared" si="16"/>
        <v>0</v>
      </c>
      <c r="N186" s="56">
        <f t="shared" si="15"/>
        <v>451</v>
      </c>
      <c r="O186" s="56"/>
    </row>
    <row r="187" ht="12" customHeight="1" spans="1:15">
      <c r="A187" s="30" t="s">
        <v>20</v>
      </c>
      <c r="B187" s="30" t="s">
        <v>24</v>
      </c>
      <c r="C187" s="36">
        <v>7</v>
      </c>
      <c r="D187" s="37" t="s">
        <v>200</v>
      </c>
      <c r="E187" s="38"/>
      <c r="F187" s="38"/>
      <c r="G187" s="39">
        <v>19</v>
      </c>
      <c r="H187" s="40">
        <f t="shared" si="13"/>
        <v>19</v>
      </c>
      <c r="I187" s="40"/>
      <c r="J187" s="38">
        <f t="shared" si="17"/>
        <v>19</v>
      </c>
      <c r="K187" s="58">
        <v>13.75</v>
      </c>
      <c r="L187" s="56">
        <f t="shared" si="14"/>
        <v>261.25</v>
      </c>
      <c r="M187" s="58">
        <f t="shared" si="16"/>
        <v>0</v>
      </c>
      <c r="N187" s="56">
        <f t="shared" si="15"/>
        <v>261.25</v>
      </c>
      <c r="O187" s="56"/>
    </row>
    <row r="188" ht="12" customHeight="1" spans="1:15">
      <c r="A188" s="30" t="s">
        <v>20</v>
      </c>
      <c r="B188" s="30" t="s">
        <v>24</v>
      </c>
      <c r="C188" s="36">
        <v>7</v>
      </c>
      <c r="D188" s="37" t="s">
        <v>201</v>
      </c>
      <c r="E188" s="38"/>
      <c r="F188" s="38"/>
      <c r="G188" s="39">
        <v>19</v>
      </c>
      <c r="H188" s="40">
        <f t="shared" si="13"/>
        <v>19</v>
      </c>
      <c r="I188" s="40"/>
      <c r="J188" s="38">
        <f t="shared" si="17"/>
        <v>19</v>
      </c>
      <c r="K188" s="58">
        <v>13.75</v>
      </c>
      <c r="L188" s="56">
        <f t="shared" si="14"/>
        <v>261.25</v>
      </c>
      <c r="M188" s="58">
        <f t="shared" si="16"/>
        <v>0</v>
      </c>
      <c r="N188" s="56">
        <f t="shared" si="15"/>
        <v>261.25</v>
      </c>
      <c r="O188" s="56"/>
    </row>
    <row r="189" ht="12" customHeight="1" spans="1:15">
      <c r="A189" s="30" t="s">
        <v>20</v>
      </c>
      <c r="B189" s="30" t="s">
        <v>24</v>
      </c>
      <c r="C189" s="36">
        <v>7</v>
      </c>
      <c r="D189" s="37" t="s">
        <v>202</v>
      </c>
      <c r="E189" s="38"/>
      <c r="F189" s="38"/>
      <c r="G189" s="39">
        <v>37.6</v>
      </c>
      <c r="H189" s="40">
        <f t="shared" si="13"/>
        <v>37.6</v>
      </c>
      <c r="I189" s="40"/>
      <c r="J189" s="38">
        <f t="shared" si="17"/>
        <v>37.6</v>
      </c>
      <c r="K189" s="58">
        <v>13.75</v>
      </c>
      <c r="L189" s="56">
        <f t="shared" si="14"/>
        <v>517</v>
      </c>
      <c r="M189" s="58">
        <f t="shared" si="16"/>
        <v>0</v>
      </c>
      <c r="N189" s="56">
        <f t="shared" si="15"/>
        <v>517</v>
      </c>
      <c r="O189" s="56"/>
    </row>
    <row r="190" ht="12" customHeight="1" spans="1:15">
      <c r="A190" s="30" t="s">
        <v>20</v>
      </c>
      <c r="B190" s="30" t="s">
        <v>24</v>
      </c>
      <c r="C190" s="36">
        <v>7</v>
      </c>
      <c r="D190" s="37" t="s">
        <v>203</v>
      </c>
      <c r="E190" s="38"/>
      <c r="F190" s="38"/>
      <c r="G190" s="39">
        <v>14.3</v>
      </c>
      <c r="H190" s="40">
        <f t="shared" si="13"/>
        <v>14.3</v>
      </c>
      <c r="I190" s="40"/>
      <c r="J190" s="38">
        <f t="shared" si="17"/>
        <v>14.3</v>
      </c>
      <c r="K190" s="58">
        <v>13.75</v>
      </c>
      <c r="L190" s="56">
        <f t="shared" si="14"/>
        <v>196.625</v>
      </c>
      <c r="M190" s="58">
        <f t="shared" si="16"/>
        <v>0</v>
      </c>
      <c r="N190" s="56">
        <f t="shared" si="15"/>
        <v>196.625</v>
      </c>
      <c r="O190" s="56"/>
    </row>
    <row r="191" ht="12" customHeight="1" spans="1:15">
      <c r="A191" s="30" t="s">
        <v>20</v>
      </c>
      <c r="B191" s="30" t="s">
        <v>24</v>
      </c>
      <c r="C191" s="36">
        <v>7</v>
      </c>
      <c r="D191" s="37" t="s">
        <v>204</v>
      </c>
      <c r="E191" s="38"/>
      <c r="F191" s="38"/>
      <c r="G191" s="39">
        <v>23.3</v>
      </c>
      <c r="H191" s="40">
        <f t="shared" si="13"/>
        <v>23.3</v>
      </c>
      <c r="I191" s="40"/>
      <c r="J191" s="38">
        <f t="shared" si="17"/>
        <v>23.3</v>
      </c>
      <c r="K191" s="58">
        <v>13.75</v>
      </c>
      <c r="L191" s="56">
        <f t="shared" si="14"/>
        <v>320.375</v>
      </c>
      <c r="M191" s="58">
        <f t="shared" si="16"/>
        <v>0</v>
      </c>
      <c r="N191" s="56">
        <f t="shared" si="15"/>
        <v>320.375</v>
      </c>
      <c r="O191" s="56"/>
    </row>
    <row r="192" ht="12" customHeight="1" spans="1:15">
      <c r="A192" s="30" t="s">
        <v>20</v>
      </c>
      <c r="B192" s="30" t="s">
        <v>24</v>
      </c>
      <c r="C192" s="36">
        <v>7</v>
      </c>
      <c r="D192" s="37" t="s">
        <v>205</v>
      </c>
      <c r="E192" s="38"/>
      <c r="F192" s="38"/>
      <c r="G192" s="39">
        <v>32.8</v>
      </c>
      <c r="H192" s="40">
        <f t="shared" si="13"/>
        <v>32.8</v>
      </c>
      <c r="I192" s="40"/>
      <c r="J192" s="38">
        <f t="shared" si="17"/>
        <v>32.8</v>
      </c>
      <c r="K192" s="58">
        <v>13.75</v>
      </c>
      <c r="L192" s="56">
        <f t="shared" si="14"/>
        <v>451</v>
      </c>
      <c r="M192" s="58">
        <f t="shared" si="16"/>
        <v>0</v>
      </c>
      <c r="N192" s="56">
        <f t="shared" si="15"/>
        <v>451</v>
      </c>
      <c r="O192" s="56"/>
    </row>
    <row r="193" ht="12" customHeight="1" spans="1:15">
      <c r="A193" s="30" t="s">
        <v>20</v>
      </c>
      <c r="B193" s="30" t="s">
        <v>24</v>
      </c>
      <c r="C193" s="36">
        <v>7</v>
      </c>
      <c r="D193" s="37" t="s">
        <v>206</v>
      </c>
      <c r="E193" s="38"/>
      <c r="F193" s="38"/>
      <c r="G193" s="39">
        <v>14.3</v>
      </c>
      <c r="H193" s="40">
        <f t="shared" si="13"/>
        <v>14.3</v>
      </c>
      <c r="I193" s="40"/>
      <c r="J193" s="38">
        <f t="shared" si="17"/>
        <v>14.3</v>
      </c>
      <c r="K193" s="58">
        <v>13.75</v>
      </c>
      <c r="L193" s="56">
        <f t="shared" si="14"/>
        <v>196.625</v>
      </c>
      <c r="M193" s="58">
        <f t="shared" si="16"/>
        <v>0</v>
      </c>
      <c r="N193" s="56">
        <f t="shared" si="15"/>
        <v>196.625</v>
      </c>
      <c r="O193" s="56"/>
    </row>
    <row r="194" ht="12" customHeight="1" spans="1:15">
      <c r="A194" s="30" t="s">
        <v>20</v>
      </c>
      <c r="B194" s="30" t="s">
        <v>24</v>
      </c>
      <c r="C194" s="36">
        <v>7</v>
      </c>
      <c r="D194" s="37" t="s">
        <v>207</v>
      </c>
      <c r="E194" s="38"/>
      <c r="F194" s="38"/>
      <c r="G194" s="39">
        <v>23.3</v>
      </c>
      <c r="H194" s="40">
        <f t="shared" si="13"/>
        <v>23.3</v>
      </c>
      <c r="I194" s="40"/>
      <c r="J194" s="38">
        <f t="shared" si="17"/>
        <v>23.3</v>
      </c>
      <c r="K194" s="58">
        <v>13.75</v>
      </c>
      <c r="L194" s="56">
        <f t="shared" si="14"/>
        <v>320.375</v>
      </c>
      <c r="M194" s="58">
        <f t="shared" si="16"/>
        <v>0</v>
      </c>
      <c r="N194" s="56">
        <f t="shared" si="15"/>
        <v>320.375</v>
      </c>
      <c r="O194" s="56"/>
    </row>
    <row r="195" ht="12" customHeight="1" spans="1:15">
      <c r="A195" s="30" t="s">
        <v>20</v>
      </c>
      <c r="B195" s="30" t="s">
        <v>24</v>
      </c>
      <c r="C195" s="36">
        <v>7</v>
      </c>
      <c r="D195" s="37" t="s">
        <v>208</v>
      </c>
      <c r="E195" s="38"/>
      <c r="F195" s="38"/>
      <c r="G195" s="39">
        <v>40</v>
      </c>
      <c r="H195" s="40">
        <f t="shared" si="13"/>
        <v>40</v>
      </c>
      <c r="I195" s="40"/>
      <c r="J195" s="38">
        <f t="shared" si="17"/>
        <v>40</v>
      </c>
      <c r="K195" s="58">
        <v>13.75</v>
      </c>
      <c r="L195" s="56">
        <f t="shared" si="14"/>
        <v>550</v>
      </c>
      <c r="M195" s="58">
        <f t="shared" si="16"/>
        <v>0</v>
      </c>
      <c r="N195" s="56">
        <f t="shared" si="15"/>
        <v>550</v>
      </c>
      <c r="O195" s="56"/>
    </row>
    <row r="196" ht="12" customHeight="1" spans="1:15">
      <c r="A196" s="30" t="s">
        <v>20</v>
      </c>
      <c r="B196" s="30" t="s">
        <v>24</v>
      </c>
      <c r="C196" s="36">
        <v>7</v>
      </c>
      <c r="D196" s="37" t="s">
        <v>209</v>
      </c>
      <c r="E196" s="38"/>
      <c r="F196" s="38"/>
      <c r="G196" s="39">
        <v>40</v>
      </c>
      <c r="H196" s="40">
        <f t="shared" si="13"/>
        <v>40</v>
      </c>
      <c r="I196" s="40"/>
      <c r="J196" s="38">
        <f t="shared" si="17"/>
        <v>40</v>
      </c>
      <c r="K196" s="58">
        <v>13.75</v>
      </c>
      <c r="L196" s="56">
        <f t="shared" si="14"/>
        <v>550</v>
      </c>
      <c r="M196" s="58">
        <f t="shared" si="16"/>
        <v>0</v>
      </c>
      <c r="N196" s="56">
        <f t="shared" si="15"/>
        <v>550</v>
      </c>
      <c r="O196" s="56"/>
    </row>
    <row r="197" ht="12" customHeight="1" spans="1:15">
      <c r="A197" s="30" t="s">
        <v>20</v>
      </c>
      <c r="B197" s="30" t="s">
        <v>24</v>
      </c>
      <c r="C197" s="36">
        <v>7</v>
      </c>
      <c r="D197" s="37" t="s">
        <v>210</v>
      </c>
      <c r="E197" s="38"/>
      <c r="F197" s="38"/>
      <c r="G197" s="39">
        <v>19</v>
      </c>
      <c r="H197" s="40">
        <f t="shared" si="13"/>
        <v>19</v>
      </c>
      <c r="I197" s="40"/>
      <c r="J197" s="38">
        <f t="shared" si="17"/>
        <v>19</v>
      </c>
      <c r="K197" s="58">
        <v>13.75</v>
      </c>
      <c r="L197" s="56">
        <f t="shared" si="14"/>
        <v>261.25</v>
      </c>
      <c r="M197" s="58">
        <f t="shared" si="16"/>
        <v>0</v>
      </c>
      <c r="N197" s="56">
        <f t="shared" si="15"/>
        <v>261.25</v>
      </c>
      <c r="O197" s="56"/>
    </row>
    <row r="198" ht="12" customHeight="1" spans="1:15">
      <c r="A198" s="30" t="s">
        <v>20</v>
      </c>
      <c r="B198" s="30" t="s">
        <v>24</v>
      </c>
      <c r="C198" s="36">
        <v>7</v>
      </c>
      <c r="D198" s="37" t="s">
        <v>211</v>
      </c>
      <c r="E198" s="38"/>
      <c r="F198" s="38"/>
      <c r="G198" s="39">
        <v>28.3</v>
      </c>
      <c r="H198" s="40">
        <f t="shared" si="13"/>
        <v>28.3</v>
      </c>
      <c r="I198" s="40"/>
      <c r="J198" s="38">
        <f t="shared" si="17"/>
        <v>28.3</v>
      </c>
      <c r="K198" s="58">
        <v>13.75</v>
      </c>
      <c r="L198" s="56">
        <f t="shared" si="14"/>
        <v>389.125</v>
      </c>
      <c r="M198" s="58">
        <f t="shared" si="16"/>
        <v>0</v>
      </c>
      <c r="N198" s="56">
        <f t="shared" si="15"/>
        <v>389.125</v>
      </c>
      <c r="O198" s="56"/>
    </row>
    <row r="199" ht="12" customHeight="1" spans="1:15">
      <c r="A199" s="30" t="s">
        <v>20</v>
      </c>
      <c r="B199" s="30" t="s">
        <v>24</v>
      </c>
      <c r="C199" s="36">
        <v>7</v>
      </c>
      <c r="D199" s="37" t="s">
        <v>212</v>
      </c>
      <c r="E199" s="38"/>
      <c r="F199" s="38"/>
      <c r="G199" s="39">
        <v>28.3</v>
      </c>
      <c r="H199" s="40">
        <f t="shared" ref="H199:H262" si="18">F199+G199</f>
        <v>28.3</v>
      </c>
      <c r="I199" s="40"/>
      <c r="J199" s="38">
        <f t="shared" si="17"/>
        <v>28.3</v>
      </c>
      <c r="K199" s="58">
        <v>13.75</v>
      </c>
      <c r="L199" s="56">
        <f t="shared" ref="L199:L262" si="19">H199*K199</f>
        <v>389.125</v>
      </c>
      <c r="M199" s="58">
        <f t="shared" si="16"/>
        <v>0</v>
      </c>
      <c r="N199" s="56">
        <f t="shared" ref="N199:N262" si="20">L199-M199</f>
        <v>389.125</v>
      </c>
      <c r="O199" s="56"/>
    </row>
    <row r="200" ht="12" customHeight="1" spans="1:15">
      <c r="A200" s="30" t="s">
        <v>20</v>
      </c>
      <c r="B200" s="30" t="s">
        <v>24</v>
      </c>
      <c r="C200" s="36">
        <v>7</v>
      </c>
      <c r="D200" s="37" t="s">
        <v>213</v>
      </c>
      <c r="E200" s="38"/>
      <c r="F200" s="38"/>
      <c r="G200" s="39">
        <v>32.8</v>
      </c>
      <c r="H200" s="40">
        <f t="shared" si="18"/>
        <v>32.8</v>
      </c>
      <c r="I200" s="40"/>
      <c r="J200" s="38">
        <f t="shared" si="17"/>
        <v>32.8</v>
      </c>
      <c r="K200" s="58">
        <v>13.75</v>
      </c>
      <c r="L200" s="56">
        <f t="shared" si="19"/>
        <v>451</v>
      </c>
      <c r="M200" s="58">
        <f t="shared" ref="M200:M263" si="21">I200*K200</f>
        <v>0</v>
      </c>
      <c r="N200" s="56">
        <f t="shared" si="20"/>
        <v>451</v>
      </c>
      <c r="O200" s="56"/>
    </row>
    <row r="201" ht="12" customHeight="1" spans="1:15">
      <c r="A201" s="30" t="s">
        <v>20</v>
      </c>
      <c r="B201" s="30" t="s">
        <v>24</v>
      </c>
      <c r="C201" s="36">
        <v>7</v>
      </c>
      <c r="D201" s="37" t="s">
        <v>214</v>
      </c>
      <c r="E201" s="38"/>
      <c r="F201" s="38"/>
      <c r="G201" s="39">
        <v>19</v>
      </c>
      <c r="H201" s="40">
        <f t="shared" si="18"/>
        <v>19</v>
      </c>
      <c r="I201" s="40"/>
      <c r="J201" s="38">
        <f t="shared" si="17"/>
        <v>19</v>
      </c>
      <c r="K201" s="58">
        <v>13.75</v>
      </c>
      <c r="L201" s="56">
        <f t="shared" si="19"/>
        <v>261.25</v>
      </c>
      <c r="M201" s="58">
        <f t="shared" si="21"/>
        <v>0</v>
      </c>
      <c r="N201" s="56">
        <f t="shared" si="20"/>
        <v>261.25</v>
      </c>
      <c r="O201" s="56"/>
    </row>
    <row r="202" ht="12" customHeight="1" spans="1:15">
      <c r="A202" s="30" t="s">
        <v>20</v>
      </c>
      <c r="B202" s="30" t="s">
        <v>24</v>
      </c>
      <c r="C202" s="36">
        <v>7</v>
      </c>
      <c r="D202" s="37" t="s">
        <v>215</v>
      </c>
      <c r="E202" s="38"/>
      <c r="F202" s="38"/>
      <c r="G202" s="39">
        <v>28.1</v>
      </c>
      <c r="H202" s="40">
        <f t="shared" si="18"/>
        <v>28.1</v>
      </c>
      <c r="I202" s="40"/>
      <c r="J202" s="38">
        <f t="shared" si="17"/>
        <v>28.1</v>
      </c>
      <c r="K202" s="58">
        <v>13.75</v>
      </c>
      <c r="L202" s="56">
        <f t="shared" si="19"/>
        <v>386.375</v>
      </c>
      <c r="M202" s="58">
        <f t="shared" si="21"/>
        <v>0</v>
      </c>
      <c r="N202" s="56">
        <f t="shared" si="20"/>
        <v>386.375</v>
      </c>
      <c r="O202" s="56"/>
    </row>
    <row r="203" ht="12" customHeight="1" spans="1:15">
      <c r="A203" s="30" t="s">
        <v>20</v>
      </c>
      <c r="B203" s="30" t="s">
        <v>24</v>
      </c>
      <c r="C203" s="36">
        <v>7</v>
      </c>
      <c r="D203" s="37" t="s">
        <v>216</v>
      </c>
      <c r="E203" s="38"/>
      <c r="F203" s="38"/>
      <c r="G203" s="39">
        <v>19</v>
      </c>
      <c r="H203" s="40">
        <f t="shared" si="18"/>
        <v>19</v>
      </c>
      <c r="I203" s="40"/>
      <c r="J203" s="38">
        <f t="shared" si="17"/>
        <v>19</v>
      </c>
      <c r="K203" s="58">
        <v>13.75</v>
      </c>
      <c r="L203" s="56">
        <f t="shared" si="19"/>
        <v>261.25</v>
      </c>
      <c r="M203" s="58">
        <f t="shared" si="21"/>
        <v>0</v>
      </c>
      <c r="N203" s="56">
        <f t="shared" si="20"/>
        <v>261.25</v>
      </c>
      <c r="O203" s="56"/>
    </row>
    <row r="204" ht="12" customHeight="1" spans="1:15">
      <c r="A204" s="30" t="s">
        <v>20</v>
      </c>
      <c r="B204" s="30" t="s">
        <v>24</v>
      </c>
      <c r="C204" s="36">
        <v>7</v>
      </c>
      <c r="D204" s="37" t="s">
        <v>217</v>
      </c>
      <c r="E204" s="38"/>
      <c r="F204" s="38"/>
      <c r="G204" s="39">
        <v>19</v>
      </c>
      <c r="H204" s="40">
        <f t="shared" si="18"/>
        <v>19</v>
      </c>
      <c r="I204" s="40"/>
      <c r="J204" s="38">
        <f t="shared" si="17"/>
        <v>19</v>
      </c>
      <c r="K204" s="58">
        <v>13.75</v>
      </c>
      <c r="L204" s="56">
        <f t="shared" si="19"/>
        <v>261.25</v>
      </c>
      <c r="M204" s="58">
        <f t="shared" si="21"/>
        <v>0</v>
      </c>
      <c r="N204" s="56">
        <f t="shared" si="20"/>
        <v>261.25</v>
      </c>
      <c r="O204" s="56"/>
    </row>
    <row r="205" ht="12" customHeight="1" spans="1:15">
      <c r="A205" s="30" t="s">
        <v>20</v>
      </c>
      <c r="B205" s="30" t="s">
        <v>24</v>
      </c>
      <c r="C205" s="36">
        <v>7</v>
      </c>
      <c r="D205" s="37" t="s">
        <v>218</v>
      </c>
      <c r="E205" s="38"/>
      <c r="F205" s="38"/>
      <c r="G205" s="39">
        <v>19</v>
      </c>
      <c r="H205" s="40">
        <f t="shared" si="18"/>
        <v>19</v>
      </c>
      <c r="I205" s="40"/>
      <c r="J205" s="38">
        <f t="shared" si="17"/>
        <v>19</v>
      </c>
      <c r="K205" s="58">
        <v>13.75</v>
      </c>
      <c r="L205" s="56">
        <f t="shared" si="19"/>
        <v>261.25</v>
      </c>
      <c r="M205" s="58">
        <f t="shared" si="21"/>
        <v>0</v>
      </c>
      <c r="N205" s="56">
        <f t="shared" si="20"/>
        <v>261.25</v>
      </c>
      <c r="O205" s="56"/>
    </row>
    <row r="206" ht="12" customHeight="1" spans="1:15">
      <c r="A206" s="30" t="s">
        <v>20</v>
      </c>
      <c r="B206" s="30" t="s">
        <v>24</v>
      </c>
      <c r="C206" s="36">
        <v>7</v>
      </c>
      <c r="D206" s="37" t="s">
        <v>219</v>
      </c>
      <c r="E206" s="38"/>
      <c r="F206" s="38"/>
      <c r="G206" s="39">
        <v>19</v>
      </c>
      <c r="H206" s="40">
        <f t="shared" si="18"/>
        <v>19</v>
      </c>
      <c r="I206" s="40"/>
      <c r="J206" s="38">
        <f t="shared" si="17"/>
        <v>19</v>
      </c>
      <c r="K206" s="58">
        <v>13.75</v>
      </c>
      <c r="L206" s="56">
        <f t="shared" si="19"/>
        <v>261.25</v>
      </c>
      <c r="M206" s="58">
        <f t="shared" si="21"/>
        <v>0</v>
      </c>
      <c r="N206" s="56">
        <f t="shared" si="20"/>
        <v>261.25</v>
      </c>
      <c r="O206" s="37"/>
    </row>
    <row r="207" ht="12" customHeight="1" spans="1:15">
      <c r="A207" s="30" t="s">
        <v>20</v>
      </c>
      <c r="B207" s="30" t="s">
        <v>24</v>
      </c>
      <c r="C207" s="36">
        <v>7</v>
      </c>
      <c r="D207" s="37" t="s">
        <v>220</v>
      </c>
      <c r="E207" s="38"/>
      <c r="F207" s="38"/>
      <c r="G207" s="39">
        <v>37.2</v>
      </c>
      <c r="H207" s="40">
        <f t="shared" si="18"/>
        <v>37.2</v>
      </c>
      <c r="I207" s="40"/>
      <c r="J207" s="38">
        <f t="shared" si="17"/>
        <v>37.2</v>
      </c>
      <c r="K207" s="58">
        <v>13.75</v>
      </c>
      <c r="L207" s="56">
        <f t="shared" si="19"/>
        <v>511.5</v>
      </c>
      <c r="M207" s="58">
        <f t="shared" si="21"/>
        <v>0</v>
      </c>
      <c r="N207" s="56">
        <f t="shared" si="20"/>
        <v>511.5</v>
      </c>
      <c r="O207" s="56"/>
    </row>
    <row r="208" ht="12" customHeight="1" spans="1:15">
      <c r="A208" s="30" t="s">
        <v>20</v>
      </c>
      <c r="B208" s="30" t="s">
        <v>24</v>
      </c>
      <c r="C208" s="36">
        <v>7</v>
      </c>
      <c r="D208" s="37" t="s">
        <v>221</v>
      </c>
      <c r="E208" s="38"/>
      <c r="F208" s="38"/>
      <c r="G208" s="39">
        <v>32.2</v>
      </c>
      <c r="H208" s="40">
        <f t="shared" si="18"/>
        <v>32.2</v>
      </c>
      <c r="I208" s="40"/>
      <c r="J208" s="38">
        <f t="shared" si="17"/>
        <v>32.2</v>
      </c>
      <c r="K208" s="58">
        <v>13.75</v>
      </c>
      <c r="L208" s="56">
        <f t="shared" si="19"/>
        <v>442.75</v>
      </c>
      <c r="M208" s="58">
        <f t="shared" si="21"/>
        <v>0</v>
      </c>
      <c r="N208" s="56">
        <f t="shared" si="20"/>
        <v>442.75</v>
      </c>
      <c r="O208" s="56"/>
    </row>
    <row r="209" ht="12" customHeight="1" spans="1:15">
      <c r="A209" s="30" t="s">
        <v>20</v>
      </c>
      <c r="B209" s="30" t="s">
        <v>24</v>
      </c>
      <c r="C209" s="36">
        <v>7</v>
      </c>
      <c r="D209" s="37" t="s">
        <v>222</v>
      </c>
      <c r="E209" s="38"/>
      <c r="F209" s="38"/>
      <c r="G209" s="39">
        <v>19</v>
      </c>
      <c r="H209" s="40">
        <f t="shared" si="18"/>
        <v>19</v>
      </c>
      <c r="I209" s="40"/>
      <c r="J209" s="38">
        <f t="shared" si="17"/>
        <v>19</v>
      </c>
      <c r="K209" s="58">
        <v>13.75</v>
      </c>
      <c r="L209" s="56">
        <f t="shared" si="19"/>
        <v>261.25</v>
      </c>
      <c r="M209" s="58">
        <f t="shared" si="21"/>
        <v>0</v>
      </c>
      <c r="N209" s="56">
        <f t="shared" si="20"/>
        <v>261.25</v>
      </c>
      <c r="O209" s="56"/>
    </row>
    <row r="210" ht="12" customHeight="1" spans="1:15">
      <c r="A210" s="30" t="s">
        <v>20</v>
      </c>
      <c r="B210" s="30" t="s">
        <v>24</v>
      </c>
      <c r="C210" s="36">
        <v>7</v>
      </c>
      <c r="D210" s="37" t="s">
        <v>223</v>
      </c>
      <c r="E210" s="38"/>
      <c r="F210" s="38"/>
      <c r="G210" s="39">
        <v>14.3</v>
      </c>
      <c r="H210" s="40">
        <f t="shared" si="18"/>
        <v>14.3</v>
      </c>
      <c r="I210" s="40"/>
      <c r="J210" s="38">
        <f t="shared" si="17"/>
        <v>14.3</v>
      </c>
      <c r="K210" s="58">
        <v>13.75</v>
      </c>
      <c r="L210" s="56">
        <f t="shared" si="19"/>
        <v>196.625</v>
      </c>
      <c r="M210" s="58">
        <f t="shared" si="21"/>
        <v>0</v>
      </c>
      <c r="N210" s="56">
        <f t="shared" si="20"/>
        <v>196.625</v>
      </c>
      <c r="O210" s="56"/>
    </row>
    <row r="211" ht="12" customHeight="1" spans="1:15">
      <c r="A211" s="30" t="s">
        <v>20</v>
      </c>
      <c r="B211" s="30" t="s">
        <v>24</v>
      </c>
      <c r="C211" s="36">
        <v>7</v>
      </c>
      <c r="D211" s="37" t="s">
        <v>224</v>
      </c>
      <c r="E211" s="38"/>
      <c r="F211" s="38"/>
      <c r="G211" s="39">
        <v>19</v>
      </c>
      <c r="H211" s="40">
        <f t="shared" si="18"/>
        <v>19</v>
      </c>
      <c r="I211" s="40"/>
      <c r="J211" s="38">
        <f t="shared" ref="J211:J274" si="22">H211</f>
        <v>19</v>
      </c>
      <c r="K211" s="58">
        <v>13.75</v>
      </c>
      <c r="L211" s="56">
        <f t="shared" si="19"/>
        <v>261.25</v>
      </c>
      <c r="M211" s="58">
        <f t="shared" si="21"/>
        <v>0</v>
      </c>
      <c r="N211" s="56">
        <f t="shared" si="20"/>
        <v>261.25</v>
      </c>
      <c r="O211" s="56"/>
    </row>
    <row r="212" ht="12" customHeight="1" spans="1:15">
      <c r="A212" s="30" t="s">
        <v>20</v>
      </c>
      <c r="B212" s="30" t="s">
        <v>24</v>
      </c>
      <c r="C212" s="36">
        <v>7</v>
      </c>
      <c r="D212" s="37" t="s">
        <v>225</v>
      </c>
      <c r="E212" s="38"/>
      <c r="F212" s="38"/>
      <c r="G212" s="39">
        <v>14.3</v>
      </c>
      <c r="H212" s="40">
        <f t="shared" si="18"/>
        <v>14.3</v>
      </c>
      <c r="I212" s="40"/>
      <c r="J212" s="38">
        <f t="shared" si="22"/>
        <v>14.3</v>
      </c>
      <c r="K212" s="58">
        <v>13.75</v>
      </c>
      <c r="L212" s="56">
        <f t="shared" si="19"/>
        <v>196.625</v>
      </c>
      <c r="M212" s="58">
        <f t="shared" si="21"/>
        <v>0</v>
      </c>
      <c r="N212" s="56">
        <f t="shared" si="20"/>
        <v>196.625</v>
      </c>
      <c r="O212" s="56"/>
    </row>
    <row r="213" ht="12" customHeight="1" spans="1:15">
      <c r="A213" s="30" t="s">
        <v>20</v>
      </c>
      <c r="B213" s="30" t="s">
        <v>24</v>
      </c>
      <c r="C213" s="36">
        <v>7</v>
      </c>
      <c r="D213" s="37" t="s">
        <v>226</v>
      </c>
      <c r="E213" s="38"/>
      <c r="F213" s="38"/>
      <c r="G213" s="39">
        <v>37.2</v>
      </c>
      <c r="H213" s="40">
        <f t="shared" si="18"/>
        <v>37.2</v>
      </c>
      <c r="I213" s="40"/>
      <c r="J213" s="38">
        <f t="shared" si="22"/>
        <v>37.2</v>
      </c>
      <c r="K213" s="58">
        <v>13.75</v>
      </c>
      <c r="L213" s="56">
        <f t="shared" si="19"/>
        <v>511.5</v>
      </c>
      <c r="M213" s="58">
        <f t="shared" si="21"/>
        <v>0</v>
      </c>
      <c r="N213" s="56">
        <f t="shared" si="20"/>
        <v>511.5</v>
      </c>
      <c r="O213" s="56"/>
    </row>
    <row r="214" ht="12" customHeight="1" spans="1:15">
      <c r="A214" s="58" t="s">
        <v>20</v>
      </c>
      <c r="B214" s="30" t="s">
        <v>24</v>
      </c>
      <c r="C214" s="58">
        <v>8</v>
      </c>
      <c r="D214" s="62" t="s">
        <v>227</v>
      </c>
      <c r="E214" s="38"/>
      <c r="F214" s="58"/>
      <c r="G214" s="39">
        <v>9.5</v>
      </c>
      <c r="H214" s="40">
        <f t="shared" si="18"/>
        <v>9.5</v>
      </c>
      <c r="I214" s="40"/>
      <c r="J214" s="38">
        <f t="shared" si="22"/>
        <v>9.5</v>
      </c>
      <c r="K214" s="58">
        <v>13.75</v>
      </c>
      <c r="L214" s="56">
        <f t="shared" si="19"/>
        <v>130.625</v>
      </c>
      <c r="M214" s="58">
        <f t="shared" si="21"/>
        <v>0</v>
      </c>
      <c r="N214" s="56">
        <f t="shared" si="20"/>
        <v>130.625</v>
      </c>
      <c r="O214" s="56"/>
    </row>
    <row r="215" s="5" customFormat="1" ht="12" customHeight="1" spans="1:15">
      <c r="A215" s="58" t="s">
        <v>20</v>
      </c>
      <c r="B215" s="30" t="s">
        <v>24</v>
      </c>
      <c r="C215" s="58">
        <v>8</v>
      </c>
      <c r="D215" s="37" t="s">
        <v>228</v>
      </c>
      <c r="E215" s="38"/>
      <c r="F215" s="58"/>
      <c r="G215" s="39">
        <v>3.6</v>
      </c>
      <c r="H215" s="40">
        <f t="shared" si="18"/>
        <v>3.6</v>
      </c>
      <c r="I215" s="40"/>
      <c r="J215" s="38">
        <f t="shared" si="22"/>
        <v>3.6</v>
      </c>
      <c r="K215" s="58">
        <v>13.75</v>
      </c>
      <c r="L215" s="56">
        <f t="shared" si="19"/>
        <v>49.5</v>
      </c>
      <c r="M215" s="58">
        <f t="shared" si="21"/>
        <v>0</v>
      </c>
      <c r="N215" s="56">
        <f t="shared" si="20"/>
        <v>49.5</v>
      </c>
      <c r="O215" s="56"/>
    </row>
    <row r="216" s="5" customFormat="1" ht="12" customHeight="1" spans="1:15">
      <c r="A216" s="58" t="s">
        <v>20</v>
      </c>
      <c r="B216" s="30" t="s">
        <v>24</v>
      </c>
      <c r="C216" s="58">
        <v>8</v>
      </c>
      <c r="D216" s="37" t="s">
        <v>229</v>
      </c>
      <c r="E216" s="38"/>
      <c r="F216" s="58"/>
      <c r="G216" s="39">
        <v>4.5</v>
      </c>
      <c r="H216" s="40">
        <f t="shared" si="18"/>
        <v>4.5</v>
      </c>
      <c r="I216" s="40"/>
      <c r="J216" s="38">
        <f t="shared" si="22"/>
        <v>4.5</v>
      </c>
      <c r="K216" s="58">
        <v>13.75</v>
      </c>
      <c r="L216" s="56">
        <f t="shared" si="19"/>
        <v>61.875</v>
      </c>
      <c r="M216" s="58">
        <f t="shared" si="21"/>
        <v>0</v>
      </c>
      <c r="N216" s="56">
        <f t="shared" si="20"/>
        <v>61.875</v>
      </c>
      <c r="O216" s="56"/>
    </row>
    <row r="217" s="5" customFormat="1" ht="12" customHeight="1" spans="1:15">
      <c r="A217" s="58" t="s">
        <v>20</v>
      </c>
      <c r="B217" s="30" t="s">
        <v>24</v>
      </c>
      <c r="C217" s="58">
        <v>8</v>
      </c>
      <c r="D217" s="37" t="s">
        <v>230</v>
      </c>
      <c r="E217" s="38"/>
      <c r="F217" s="58"/>
      <c r="G217" s="39">
        <v>2.6</v>
      </c>
      <c r="H217" s="40">
        <f t="shared" si="18"/>
        <v>2.6</v>
      </c>
      <c r="I217" s="40"/>
      <c r="J217" s="38">
        <f t="shared" si="22"/>
        <v>2.6</v>
      </c>
      <c r="K217" s="58">
        <v>13.75</v>
      </c>
      <c r="L217" s="56">
        <f t="shared" si="19"/>
        <v>35.75</v>
      </c>
      <c r="M217" s="58">
        <f t="shared" si="21"/>
        <v>0</v>
      </c>
      <c r="N217" s="56">
        <f t="shared" si="20"/>
        <v>35.75</v>
      </c>
      <c r="O217" s="56"/>
    </row>
    <row r="218" s="5" customFormat="1" ht="12" customHeight="1" spans="1:15">
      <c r="A218" s="58" t="s">
        <v>20</v>
      </c>
      <c r="B218" s="30" t="s">
        <v>24</v>
      </c>
      <c r="C218" s="58">
        <v>8</v>
      </c>
      <c r="D218" s="37" t="s">
        <v>231</v>
      </c>
      <c r="E218" s="38"/>
      <c r="F218" s="58"/>
      <c r="G218" s="39">
        <v>5.6</v>
      </c>
      <c r="H218" s="40">
        <f t="shared" si="18"/>
        <v>5.6</v>
      </c>
      <c r="I218" s="40"/>
      <c r="J218" s="38">
        <f t="shared" si="22"/>
        <v>5.6</v>
      </c>
      <c r="K218" s="58">
        <v>13.75</v>
      </c>
      <c r="L218" s="56">
        <f t="shared" si="19"/>
        <v>77</v>
      </c>
      <c r="M218" s="58">
        <f t="shared" si="21"/>
        <v>0</v>
      </c>
      <c r="N218" s="56">
        <f t="shared" si="20"/>
        <v>77</v>
      </c>
      <c r="O218" s="56"/>
    </row>
    <row r="219" s="5" customFormat="1" ht="12" customHeight="1" spans="1:15">
      <c r="A219" s="58" t="s">
        <v>20</v>
      </c>
      <c r="B219" s="30" t="s">
        <v>24</v>
      </c>
      <c r="C219" s="58">
        <v>8</v>
      </c>
      <c r="D219" s="37" t="s">
        <v>232</v>
      </c>
      <c r="E219" s="38"/>
      <c r="F219" s="58"/>
      <c r="G219" s="39">
        <v>9.2</v>
      </c>
      <c r="H219" s="40">
        <f t="shared" si="18"/>
        <v>9.2</v>
      </c>
      <c r="I219" s="40"/>
      <c r="J219" s="38">
        <f t="shared" si="22"/>
        <v>9.2</v>
      </c>
      <c r="K219" s="58">
        <v>13.75</v>
      </c>
      <c r="L219" s="56">
        <f t="shared" si="19"/>
        <v>126.5</v>
      </c>
      <c r="M219" s="58">
        <f t="shared" si="21"/>
        <v>0</v>
      </c>
      <c r="N219" s="56">
        <f t="shared" si="20"/>
        <v>126.5</v>
      </c>
      <c r="O219" s="56"/>
    </row>
    <row r="220" s="5" customFormat="1" ht="12" customHeight="1" spans="1:15">
      <c r="A220" s="58" t="s">
        <v>20</v>
      </c>
      <c r="B220" s="30" t="s">
        <v>24</v>
      </c>
      <c r="C220" s="58">
        <v>8</v>
      </c>
      <c r="D220" s="37" t="s">
        <v>233</v>
      </c>
      <c r="E220" s="38"/>
      <c r="F220" s="58"/>
      <c r="G220" s="39">
        <v>6.5</v>
      </c>
      <c r="H220" s="40">
        <f t="shared" si="18"/>
        <v>6.5</v>
      </c>
      <c r="I220" s="40"/>
      <c r="J220" s="38">
        <f t="shared" si="22"/>
        <v>6.5</v>
      </c>
      <c r="K220" s="58">
        <v>13.75</v>
      </c>
      <c r="L220" s="56">
        <f t="shared" si="19"/>
        <v>89.375</v>
      </c>
      <c r="M220" s="58">
        <f t="shared" si="21"/>
        <v>0</v>
      </c>
      <c r="N220" s="56">
        <f t="shared" si="20"/>
        <v>89.375</v>
      </c>
      <c r="O220" s="56"/>
    </row>
    <row r="221" s="5" customFormat="1" ht="12" customHeight="1" spans="1:15">
      <c r="A221" s="58" t="s">
        <v>20</v>
      </c>
      <c r="B221" s="30" t="s">
        <v>24</v>
      </c>
      <c r="C221" s="58">
        <v>8</v>
      </c>
      <c r="D221" s="37" t="s">
        <v>234</v>
      </c>
      <c r="E221" s="38"/>
      <c r="F221" s="58"/>
      <c r="G221" s="39">
        <v>4.6</v>
      </c>
      <c r="H221" s="40">
        <f t="shared" si="18"/>
        <v>4.6</v>
      </c>
      <c r="I221" s="40"/>
      <c r="J221" s="38">
        <f t="shared" si="22"/>
        <v>4.6</v>
      </c>
      <c r="K221" s="58">
        <v>13.75</v>
      </c>
      <c r="L221" s="56">
        <f t="shared" si="19"/>
        <v>63.25</v>
      </c>
      <c r="M221" s="58">
        <f t="shared" si="21"/>
        <v>0</v>
      </c>
      <c r="N221" s="56">
        <f t="shared" si="20"/>
        <v>63.25</v>
      </c>
      <c r="O221" s="56"/>
    </row>
    <row r="222" s="5" customFormat="1" ht="12" customHeight="1" spans="1:15">
      <c r="A222" s="58" t="s">
        <v>20</v>
      </c>
      <c r="B222" s="30" t="s">
        <v>24</v>
      </c>
      <c r="C222" s="58">
        <v>8</v>
      </c>
      <c r="D222" s="37" t="s">
        <v>235</v>
      </c>
      <c r="E222" s="38"/>
      <c r="F222" s="58"/>
      <c r="G222" s="39">
        <v>6.7</v>
      </c>
      <c r="H222" s="40">
        <f t="shared" si="18"/>
        <v>6.7</v>
      </c>
      <c r="I222" s="40"/>
      <c r="J222" s="38">
        <f t="shared" si="22"/>
        <v>6.7</v>
      </c>
      <c r="K222" s="58">
        <v>13.75</v>
      </c>
      <c r="L222" s="56">
        <f t="shared" si="19"/>
        <v>92.125</v>
      </c>
      <c r="M222" s="58">
        <f t="shared" si="21"/>
        <v>0</v>
      </c>
      <c r="N222" s="56">
        <f t="shared" si="20"/>
        <v>92.125</v>
      </c>
      <c r="O222" s="56"/>
    </row>
    <row r="223" s="5" customFormat="1" ht="12" customHeight="1" spans="1:15">
      <c r="A223" s="58" t="s">
        <v>20</v>
      </c>
      <c r="B223" s="30" t="s">
        <v>24</v>
      </c>
      <c r="C223" s="58">
        <v>8</v>
      </c>
      <c r="D223" s="37" t="s">
        <v>236</v>
      </c>
      <c r="E223" s="38"/>
      <c r="F223" s="58"/>
      <c r="G223" s="39">
        <v>4.6</v>
      </c>
      <c r="H223" s="40">
        <f t="shared" si="18"/>
        <v>4.6</v>
      </c>
      <c r="I223" s="40"/>
      <c r="J223" s="38">
        <f t="shared" si="22"/>
        <v>4.6</v>
      </c>
      <c r="K223" s="58">
        <v>13.75</v>
      </c>
      <c r="L223" s="56">
        <f t="shared" si="19"/>
        <v>63.25</v>
      </c>
      <c r="M223" s="58">
        <f t="shared" si="21"/>
        <v>0</v>
      </c>
      <c r="N223" s="56">
        <f t="shared" si="20"/>
        <v>63.25</v>
      </c>
      <c r="O223" s="56"/>
    </row>
    <row r="224" s="5" customFormat="1" ht="12" customHeight="1" spans="1:15">
      <c r="A224" s="58" t="s">
        <v>20</v>
      </c>
      <c r="B224" s="30" t="s">
        <v>24</v>
      </c>
      <c r="C224" s="58">
        <v>8</v>
      </c>
      <c r="D224" s="37" t="s">
        <v>237</v>
      </c>
      <c r="E224" s="38"/>
      <c r="F224" s="58"/>
      <c r="G224" s="39">
        <v>6.5</v>
      </c>
      <c r="H224" s="40">
        <f t="shared" si="18"/>
        <v>6.5</v>
      </c>
      <c r="I224" s="40"/>
      <c r="J224" s="38">
        <f t="shared" si="22"/>
        <v>6.5</v>
      </c>
      <c r="K224" s="58">
        <v>13.75</v>
      </c>
      <c r="L224" s="56">
        <f t="shared" si="19"/>
        <v>89.375</v>
      </c>
      <c r="M224" s="58">
        <f t="shared" si="21"/>
        <v>0</v>
      </c>
      <c r="N224" s="56">
        <f t="shared" si="20"/>
        <v>89.375</v>
      </c>
      <c r="O224" s="56"/>
    </row>
    <row r="225" s="5" customFormat="1" ht="12" customHeight="1" spans="1:15">
      <c r="A225" s="58" t="s">
        <v>20</v>
      </c>
      <c r="B225" s="30" t="s">
        <v>24</v>
      </c>
      <c r="C225" s="58">
        <v>8</v>
      </c>
      <c r="D225" s="37" t="s">
        <v>238</v>
      </c>
      <c r="E225" s="38"/>
      <c r="F225" s="58"/>
      <c r="G225" s="39">
        <v>5.6</v>
      </c>
      <c r="H225" s="40">
        <f t="shared" si="18"/>
        <v>5.6</v>
      </c>
      <c r="I225" s="40"/>
      <c r="J225" s="38">
        <f t="shared" si="22"/>
        <v>5.6</v>
      </c>
      <c r="K225" s="58">
        <v>13.75</v>
      </c>
      <c r="L225" s="56">
        <f t="shared" si="19"/>
        <v>77</v>
      </c>
      <c r="M225" s="58">
        <f t="shared" si="21"/>
        <v>0</v>
      </c>
      <c r="N225" s="56">
        <f t="shared" si="20"/>
        <v>77</v>
      </c>
      <c r="O225" s="56"/>
    </row>
    <row r="226" s="5" customFormat="1" ht="12" customHeight="1" spans="1:15">
      <c r="A226" s="58" t="s">
        <v>20</v>
      </c>
      <c r="B226" s="30" t="s">
        <v>24</v>
      </c>
      <c r="C226" s="58">
        <v>8</v>
      </c>
      <c r="D226" s="37" t="s">
        <v>239</v>
      </c>
      <c r="E226" s="38"/>
      <c r="F226" s="58"/>
      <c r="G226" s="39">
        <v>7.2</v>
      </c>
      <c r="H226" s="40">
        <f t="shared" si="18"/>
        <v>7.2</v>
      </c>
      <c r="I226" s="40"/>
      <c r="J226" s="38">
        <f t="shared" si="22"/>
        <v>7.2</v>
      </c>
      <c r="K226" s="58">
        <v>13.75</v>
      </c>
      <c r="L226" s="56">
        <f t="shared" si="19"/>
        <v>99</v>
      </c>
      <c r="M226" s="58">
        <f t="shared" si="21"/>
        <v>0</v>
      </c>
      <c r="N226" s="56">
        <f t="shared" si="20"/>
        <v>99</v>
      </c>
      <c r="O226" s="56"/>
    </row>
    <row r="227" s="5" customFormat="1" ht="12" customHeight="1" spans="1:15">
      <c r="A227" s="58" t="s">
        <v>20</v>
      </c>
      <c r="B227" s="30" t="s">
        <v>24</v>
      </c>
      <c r="C227" s="58">
        <v>8</v>
      </c>
      <c r="D227" s="37" t="s">
        <v>240</v>
      </c>
      <c r="E227" s="38"/>
      <c r="F227" s="58"/>
      <c r="G227" s="39">
        <v>8.5</v>
      </c>
      <c r="H227" s="40">
        <f t="shared" si="18"/>
        <v>8.5</v>
      </c>
      <c r="I227" s="40"/>
      <c r="J227" s="38">
        <f t="shared" si="22"/>
        <v>8.5</v>
      </c>
      <c r="K227" s="58">
        <v>13.75</v>
      </c>
      <c r="L227" s="56">
        <f t="shared" si="19"/>
        <v>116.875</v>
      </c>
      <c r="M227" s="58">
        <f t="shared" si="21"/>
        <v>0</v>
      </c>
      <c r="N227" s="56">
        <f t="shared" si="20"/>
        <v>116.875</v>
      </c>
      <c r="O227" s="56"/>
    </row>
    <row r="228" s="5" customFormat="1" ht="12" customHeight="1" spans="1:15">
      <c r="A228" s="58" t="s">
        <v>20</v>
      </c>
      <c r="B228" s="30" t="s">
        <v>24</v>
      </c>
      <c r="C228" s="58">
        <v>8</v>
      </c>
      <c r="D228" s="37" t="s">
        <v>241</v>
      </c>
      <c r="E228" s="38"/>
      <c r="F228" s="58"/>
      <c r="G228" s="39">
        <v>7.6</v>
      </c>
      <c r="H228" s="40">
        <f t="shared" si="18"/>
        <v>7.6</v>
      </c>
      <c r="I228" s="40"/>
      <c r="J228" s="38">
        <f t="shared" si="22"/>
        <v>7.6</v>
      </c>
      <c r="K228" s="58">
        <v>13.75</v>
      </c>
      <c r="L228" s="56">
        <f t="shared" si="19"/>
        <v>104.5</v>
      </c>
      <c r="M228" s="58">
        <f t="shared" si="21"/>
        <v>0</v>
      </c>
      <c r="N228" s="56">
        <f t="shared" si="20"/>
        <v>104.5</v>
      </c>
      <c r="O228" s="56"/>
    </row>
    <row r="229" s="5" customFormat="1" ht="12" customHeight="1" spans="1:15">
      <c r="A229" s="58" t="s">
        <v>20</v>
      </c>
      <c r="B229" s="30" t="s">
        <v>24</v>
      </c>
      <c r="C229" s="58">
        <v>8</v>
      </c>
      <c r="D229" s="37" t="s">
        <v>242</v>
      </c>
      <c r="E229" s="38"/>
      <c r="F229" s="58"/>
      <c r="G229" s="39">
        <v>4.6</v>
      </c>
      <c r="H229" s="40">
        <f t="shared" si="18"/>
        <v>4.6</v>
      </c>
      <c r="I229" s="40"/>
      <c r="J229" s="38">
        <f t="shared" si="22"/>
        <v>4.6</v>
      </c>
      <c r="K229" s="58">
        <v>13.75</v>
      </c>
      <c r="L229" s="56">
        <f t="shared" si="19"/>
        <v>63.25</v>
      </c>
      <c r="M229" s="58">
        <f t="shared" si="21"/>
        <v>0</v>
      </c>
      <c r="N229" s="56">
        <f t="shared" si="20"/>
        <v>63.25</v>
      </c>
      <c r="O229" s="56"/>
    </row>
    <row r="230" s="5" customFormat="1" ht="12" customHeight="1" spans="1:15">
      <c r="A230" s="58" t="s">
        <v>20</v>
      </c>
      <c r="B230" s="30" t="s">
        <v>24</v>
      </c>
      <c r="C230" s="58">
        <v>8</v>
      </c>
      <c r="D230" s="37" t="s">
        <v>243</v>
      </c>
      <c r="E230" s="38"/>
      <c r="F230" s="58"/>
      <c r="G230" s="39">
        <v>7.5</v>
      </c>
      <c r="H230" s="40">
        <f t="shared" si="18"/>
        <v>7.5</v>
      </c>
      <c r="I230" s="40"/>
      <c r="J230" s="38">
        <f t="shared" si="22"/>
        <v>7.5</v>
      </c>
      <c r="K230" s="58">
        <v>13.75</v>
      </c>
      <c r="L230" s="56">
        <f t="shared" si="19"/>
        <v>103.125</v>
      </c>
      <c r="M230" s="58">
        <f t="shared" si="21"/>
        <v>0</v>
      </c>
      <c r="N230" s="56">
        <f t="shared" si="20"/>
        <v>103.125</v>
      </c>
      <c r="O230" s="56"/>
    </row>
    <row r="231" s="5" customFormat="1" ht="12" customHeight="1" spans="1:15">
      <c r="A231" s="58" t="s">
        <v>20</v>
      </c>
      <c r="B231" s="30" t="s">
        <v>24</v>
      </c>
      <c r="C231" s="58">
        <v>8</v>
      </c>
      <c r="D231" s="37" t="s">
        <v>244</v>
      </c>
      <c r="E231" s="38"/>
      <c r="F231" s="58"/>
      <c r="G231" s="39">
        <v>5.6</v>
      </c>
      <c r="H231" s="40">
        <f t="shared" si="18"/>
        <v>5.6</v>
      </c>
      <c r="I231" s="40"/>
      <c r="J231" s="38">
        <f t="shared" si="22"/>
        <v>5.6</v>
      </c>
      <c r="K231" s="58">
        <v>13.75</v>
      </c>
      <c r="L231" s="56">
        <f t="shared" si="19"/>
        <v>77</v>
      </c>
      <c r="M231" s="58">
        <f t="shared" si="21"/>
        <v>0</v>
      </c>
      <c r="N231" s="56">
        <f t="shared" si="20"/>
        <v>77</v>
      </c>
      <c r="O231" s="56"/>
    </row>
    <row r="232" s="5" customFormat="1" ht="12" customHeight="1" spans="1:15">
      <c r="A232" s="58" t="s">
        <v>20</v>
      </c>
      <c r="B232" s="30" t="s">
        <v>24</v>
      </c>
      <c r="C232" s="58">
        <v>8</v>
      </c>
      <c r="D232" s="37" t="s">
        <v>245</v>
      </c>
      <c r="E232" s="38"/>
      <c r="F232" s="58"/>
      <c r="G232" s="39">
        <v>5.6</v>
      </c>
      <c r="H232" s="40">
        <f t="shared" si="18"/>
        <v>5.6</v>
      </c>
      <c r="I232" s="40"/>
      <c r="J232" s="38">
        <f t="shared" si="22"/>
        <v>5.6</v>
      </c>
      <c r="K232" s="58">
        <v>13.75</v>
      </c>
      <c r="L232" s="56">
        <f t="shared" si="19"/>
        <v>77</v>
      </c>
      <c r="M232" s="58">
        <f t="shared" si="21"/>
        <v>0</v>
      </c>
      <c r="N232" s="56">
        <f t="shared" si="20"/>
        <v>77</v>
      </c>
      <c r="O232" s="56"/>
    </row>
    <row r="233" s="5" customFormat="1" ht="12" customHeight="1" spans="1:15">
      <c r="A233" s="58" t="s">
        <v>20</v>
      </c>
      <c r="B233" s="30" t="s">
        <v>24</v>
      </c>
      <c r="C233" s="58">
        <v>8</v>
      </c>
      <c r="D233" s="37" t="s">
        <v>246</v>
      </c>
      <c r="E233" s="38"/>
      <c r="F233" s="58"/>
      <c r="G233" s="39">
        <v>2.6</v>
      </c>
      <c r="H233" s="40">
        <f t="shared" si="18"/>
        <v>2.6</v>
      </c>
      <c r="I233" s="40"/>
      <c r="J233" s="38">
        <f t="shared" si="22"/>
        <v>2.6</v>
      </c>
      <c r="K233" s="58">
        <v>13.75</v>
      </c>
      <c r="L233" s="56">
        <f t="shared" si="19"/>
        <v>35.75</v>
      </c>
      <c r="M233" s="58">
        <f t="shared" si="21"/>
        <v>0</v>
      </c>
      <c r="N233" s="56">
        <f t="shared" si="20"/>
        <v>35.75</v>
      </c>
      <c r="O233" s="56"/>
    </row>
    <row r="234" s="5" customFormat="1" ht="12" customHeight="1" spans="1:15">
      <c r="A234" s="58" t="s">
        <v>20</v>
      </c>
      <c r="B234" s="30" t="s">
        <v>24</v>
      </c>
      <c r="C234" s="58">
        <v>8</v>
      </c>
      <c r="D234" s="37" t="s">
        <v>247</v>
      </c>
      <c r="E234" s="38"/>
      <c r="F234" s="58"/>
      <c r="G234" s="39">
        <v>4.5</v>
      </c>
      <c r="H234" s="40">
        <f t="shared" si="18"/>
        <v>4.5</v>
      </c>
      <c r="I234" s="40"/>
      <c r="J234" s="38">
        <f t="shared" si="22"/>
        <v>4.5</v>
      </c>
      <c r="K234" s="58">
        <v>13.75</v>
      </c>
      <c r="L234" s="56">
        <f t="shared" si="19"/>
        <v>61.875</v>
      </c>
      <c r="M234" s="58">
        <f t="shared" si="21"/>
        <v>0</v>
      </c>
      <c r="N234" s="56">
        <f t="shared" si="20"/>
        <v>61.875</v>
      </c>
      <c r="O234" s="56"/>
    </row>
    <row r="235" s="5" customFormat="1" ht="12" customHeight="1" spans="1:15">
      <c r="A235" s="58" t="s">
        <v>20</v>
      </c>
      <c r="B235" s="30" t="s">
        <v>24</v>
      </c>
      <c r="C235" s="58">
        <v>8</v>
      </c>
      <c r="D235" s="37" t="s">
        <v>248</v>
      </c>
      <c r="E235" s="38"/>
      <c r="F235" s="58"/>
      <c r="G235" s="39">
        <v>3.6</v>
      </c>
      <c r="H235" s="40">
        <f t="shared" si="18"/>
        <v>3.6</v>
      </c>
      <c r="I235" s="40"/>
      <c r="J235" s="38">
        <f t="shared" si="22"/>
        <v>3.6</v>
      </c>
      <c r="K235" s="58">
        <v>13.75</v>
      </c>
      <c r="L235" s="56">
        <f t="shared" si="19"/>
        <v>49.5</v>
      </c>
      <c r="M235" s="58">
        <f t="shared" si="21"/>
        <v>0</v>
      </c>
      <c r="N235" s="56">
        <f t="shared" si="20"/>
        <v>49.5</v>
      </c>
      <c r="O235" s="56"/>
    </row>
    <row r="236" s="5" customFormat="1" ht="12" customHeight="1" spans="1:15">
      <c r="A236" s="58" t="s">
        <v>20</v>
      </c>
      <c r="B236" s="30" t="s">
        <v>24</v>
      </c>
      <c r="C236" s="58">
        <v>8</v>
      </c>
      <c r="D236" s="37" t="s">
        <v>249</v>
      </c>
      <c r="E236" s="38"/>
      <c r="F236" s="58"/>
      <c r="G236" s="39">
        <v>5.5</v>
      </c>
      <c r="H236" s="40">
        <f t="shared" si="18"/>
        <v>5.5</v>
      </c>
      <c r="I236" s="40"/>
      <c r="J236" s="38">
        <f t="shared" si="22"/>
        <v>5.5</v>
      </c>
      <c r="K236" s="58">
        <v>13.75</v>
      </c>
      <c r="L236" s="56">
        <f t="shared" si="19"/>
        <v>75.625</v>
      </c>
      <c r="M236" s="58">
        <f t="shared" si="21"/>
        <v>0</v>
      </c>
      <c r="N236" s="56">
        <f t="shared" si="20"/>
        <v>75.625</v>
      </c>
      <c r="O236" s="56"/>
    </row>
    <row r="237" s="5" customFormat="1" ht="12" customHeight="1" spans="1:15">
      <c r="A237" s="58" t="s">
        <v>20</v>
      </c>
      <c r="B237" s="30" t="s">
        <v>24</v>
      </c>
      <c r="C237" s="58">
        <v>8</v>
      </c>
      <c r="D237" s="37" t="s">
        <v>250</v>
      </c>
      <c r="E237" s="38"/>
      <c r="F237" s="58"/>
      <c r="G237" s="39">
        <v>6.5</v>
      </c>
      <c r="H237" s="40">
        <f t="shared" si="18"/>
        <v>6.5</v>
      </c>
      <c r="I237" s="40"/>
      <c r="J237" s="38">
        <f t="shared" si="22"/>
        <v>6.5</v>
      </c>
      <c r="K237" s="58">
        <v>13.75</v>
      </c>
      <c r="L237" s="56">
        <f t="shared" si="19"/>
        <v>89.375</v>
      </c>
      <c r="M237" s="58">
        <f t="shared" si="21"/>
        <v>0</v>
      </c>
      <c r="N237" s="56">
        <f t="shared" si="20"/>
        <v>89.375</v>
      </c>
      <c r="O237" s="56"/>
    </row>
    <row r="238" s="5" customFormat="1" ht="12" customHeight="1" spans="1:15">
      <c r="A238" s="58" t="s">
        <v>20</v>
      </c>
      <c r="B238" s="30" t="s">
        <v>24</v>
      </c>
      <c r="C238" s="58">
        <v>8</v>
      </c>
      <c r="D238" s="101" t="s">
        <v>251</v>
      </c>
      <c r="E238" s="38"/>
      <c r="F238" s="58"/>
      <c r="G238" s="39">
        <v>6.4</v>
      </c>
      <c r="H238" s="40">
        <f t="shared" si="18"/>
        <v>6.4</v>
      </c>
      <c r="I238" s="40"/>
      <c r="J238" s="38">
        <f t="shared" si="22"/>
        <v>6.4</v>
      </c>
      <c r="K238" s="58">
        <v>13.75</v>
      </c>
      <c r="L238" s="56">
        <f t="shared" si="19"/>
        <v>88</v>
      </c>
      <c r="M238" s="58">
        <f t="shared" si="21"/>
        <v>0</v>
      </c>
      <c r="N238" s="56">
        <f t="shared" si="20"/>
        <v>88</v>
      </c>
      <c r="O238" s="56"/>
    </row>
    <row r="239" s="5" customFormat="1" ht="12" customHeight="1" spans="1:15">
      <c r="A239" s="58" t="s">
        <v>20</v>
      </c>
      <c r="B239" s="30" t="s">
        <v>24</v>
      </c>
      <c r="C239" s="58">
        <v>8</v>
      </c>
      <c r="D239" s="37" t="s">
        <v>252</v>
      </c>
      <c r="E239" s="38"/>
      <c r="F239" s="58"/>
      <c r="G239" s="39">
        <v>11.2</v>
      </c>
      <c r="H239" s="40">
        <f t="shared" si="18"/>
        <v>11.2</v>
      </c>
      <c r="I239" s="40"/>
      <c r="J239" s="38">
        <f t="shared" si="22"/>
        <v>11.2</v>
      </c>
      <c r="K239" s="58">
        <v>13.75</v>
      </c>
      <c r="L239" s="56">
        <f t="shared" si="19"/>
        <v>154</v>
      </c>
      <c r="M239" s="58">
        <f t="shared" si="21"/>
        <v>0</v>
      </c>
      <c r="N239" s="56">
        <f t="shared" si="20"/>
        <v>154</v>
      </c>
      <c r="O239" s="56"/>
    </row>
    <row r="240" s="5" customFormat="1" ht="12" customHeight="1" spans="1:15">
      <c r="A240" s="58" t="s">
        <v>20</v>
      </c>
      <c r="B240" s="30" t="s">
        <v>24</v>
      </c>
      <c r="C240" s="58">
        <v>8</v>
      </c>
      <c r="D240" s="37" t="s">
        <v>253</v>
      </c>
      <c r="E240" s="38"/>
      <c r="F240" s="58"/>
      <c r="G240" s="39">
        <v>5.6</v>
      </c>
      <c r="H240" s="40">
        <f t="shared" si="18"/>
        <v>5.6</v>
      </c>
      <c r="I240" s="40"/>
      <c r="J240" s="38">
        <f t="shared" si="22"/>
        <v>5.6</v>
      </c>
      <c r="K240" s="58">
        <v>13.75</v>
      </c>
      <c r="L240" s="56">
        <f t="shared" si="19"/>
        <v>77</v>
      </c>
      <c r="M240" s="58">
        <f t="shared" si="21"/>
        <v>0</v>
      </c>
      <c r="N240" s="56">
        <f t="shared" si="20"/>
        <v>77</v>
      </c>
      <c r="O240" s="56"/>
    </row>
    <row r="241" s="5" customFormat="1" ht="12" customHeight="1" spans="1:15">
      <c r="A241" s="58" t="s">
        <v>20</v>
      </c>
      <c r="B241" s="30" t="s">
        <v>24</v>
      </c>
      <c r="C241" s="58">
        <v>8</v>
      </c>
      <c r="D241" s="37" t="s">
        <v>254</v>
      </c>
      <c r="E241" s="38"/>
      <c r="F241" s="58"/>
      <c r="G241" s="39">
        <v>7.5</v>
      </c>
      <c r="H241" s="40">
        <f t="shared" si="18"/>
        <v>7.5</v>
      </c>
      <c r="I241" s="40"/>
      <c r="J241" s="38">
        <f t="shared" si="22"/>
        <v>7.5</v>
      </c>
      <c r="K241" s="58">
        <v>13.75</v>
      </c>
      <c r="L241" s="56">
        <f t="shared" si="19"/>
        <v>103.125</v>
      </c>
      <c r="M241" s="58">
        <f t="shared" si="21"/>
        <v>0</v>
      </c>
      <c r="N241" s="56">
        <f t="shared" si="20"/>
        <v>103.125</v>
      </c>
      <c r="O241" s="56"/>
    </row>
    <row r="242" s="5" customFormat="1" ht="12" customHeight="1" spans="1:15">
      <c r="A242" s="58" t="s">
        <v>20</v>
      </c>
      <c r="B242" s="30" t="s">
        <v>24</v>
      </c>
      <c r="C242" s="58">
        <v>8</v>
      </c>
      <c r="D242" s="37" t="s">
        <v>255</v>
      </c>
      <c r="E242" s="38"/>
      <c r="F242" s="58"/>
      <c r="G242" s="39">
        <v>8.4</v>
      </c>
      <c r="H242" s="40">
        <f t="shared" si="18"/>
        <v>8.4</v>
      </c>
      <c r="I242" s="40"/>
      <c r="J242" s="38">
        <f t="shared" si="22"/>
        <v>8.4</v>
      </c>
      <c r="K242" s="58">
        <v>13.75</v>
      </c>
      <c r="L242" s="56">
        <f t="shared" si="19"/>
        <v>115.5</v>
      </c>
      <c r="M242" s="58">
        <f t="shared" si="21"/>
        <v>0</v>
      </c>
      <c r="N242" s="56">
        <f t="shared" si="20"/>
        <v>115.5</v>
      </c>
      <c r="O242" s="56"/>
    </row>
    <row r="243" s="5" customFormat="1" ht="12" customHeight="1" spans="1:15">
      <c r="A243" s="58" t="s">
        <v>20</v>
      </c>
      <c r="B243" s="30" t="s">
        <v>24</v>
      </c>
      <c r="C243" s="58">
        <v>8</v>
      </c>
      <c r="D243" s="37" t="s">
        <v>256</v>
      </c>
      <c r="E243" s="38"/>
      <c r="F243" s="58"/>
      <c r="G243" s="39">
        <v>2.8</v>
      </c>
      <c r="H243" s="40">
        <f t="shared" si="18"/>
        <v>2.8</v>
      </c>
      <c r="I243" s="40"/>
      <c r="J243" s="38">
        <f t="shared" si="22"/>
        <v>2.8</v>
      </c>
      <c r="K243" s="58">
        <v>13.75</v>
      </c>
      <c r="L243" s="56">
        <f t="shared" si="19"/>
        <v>38.5</v>
      </c>
      <c r="M243" s="58">
        <f t="shared" si="21"/>
        <v>0</v>
      </c>
      <c r="N243" s="56">
        <f t="shared" si="20"/>
        <v>38.5</v>
      </c>
      <c r="O243" s="56"/>
    </row>
    <row r="244" s="5" customFormat="1" ht="12" customHeight="1" spans="1:15">
      <c r="A244" s="30" t="s">
        <v>20</v>
      </c>
      <c r="B244" s="30" t="s">
        <v>24</v>
      </c>
      <c r="C244" s="36">
        <v>9</v>
      </c>
      <c r="D244" s="37" t="s">
        <v>257</v>
      </c>
      <c r="E244" s="38"/>
      <c r="F244" s="58"/>
      <c r="G244" s="39">
        <v>23.8</v>
      </c>
      <c r="H244" s="40">
        <f t="shared" si="18"/>
        <v>23.8</v>
      </c>
      <c r="I244" s="40"/>
      <c r="J244" s="38">
        <f t="shared" si="22"/>
        <v>23.8</v>
      </c>
      <c r="K244" s="58">
        <v>13.75</v>
      </c>
      <c r="L244" s="56">
        <f t="shared" si="19"/>
        <v>327.25</v>
      </c>
      <c r="M244" s="58">
        <f t="shared" si="21"/>
        <v>0</v>
      </c>
      <c r="N244" s="56">
        <f t="shared" si="20"/>
        <v>327.25</v>
      </c>
      <c r="O244" s="56"/>
    </row>
    <row r="245" ht="12" customHeight="1" spans="1:15">
      <c r="A245" s="30" t="s">
        <v>20</v>
      </c>
      <c r="B245" s="30" t="s">
        <v>24</v>
      </c>
      <c r="C245" s="36">
        <v>9</v>
      </c>
      <c r="D245" s="37" t="s">
        <v>258</v>
      </c>
      <c r="E245" s="38"/>
      <c r="F245" s="58"/>
      <c r="G245" s="39">
        <v>13</v>
      </c>
      <c r="H245" s="40">
        <f t="shared" si="18"/>
        <v>13</v>
      </c>
      <c r="I245" s="40"/>
      <c r="J245" s="38">
        <f t="shared" si="22"/>
        <v>13</v>
      </c>
      <c r="K245" s="58">
        <v>13.75</v>
      </c>
      <c r="L245" s="56">
        <f t="shared" si="19"/>
        <v>178.75</v>
      </c>
      <c r="M245" s="58">
        <f t="shared" si="21"/>
        <v>0</v>
      </c>
      <c r="N245" s="56">
        <f t="shared" si="20"/>
        <v>178.75</v>
      </c>
      <c r="O245" s="56"/>
    </row>
    <row r="246" ht="12" customHeight="1" spans="1:15">
      <c r="A246" s="30" t="s">
        <v>20</v>
      </c>
      <c r="B246" s="30" t="s">
        <v>24</v>
      </c>
      <c r="C246" s="36">
        <v>9</v>
      </c>
      <c r="D246" s="37" t="s">
        <v>259</v>
      </c>
      <c r="E246" s="38"/>
      <c r="F246" s="38"/>
      <c r="G246" s="39">
        <v>15.6</v>
      </c>
      <c r="H246" s="40">
        <f t="shared" si="18"/>
        <v>15.6</v>
      </c>
      <c r="I246" s="40"/>
      <c r="J246" s="38">
        <f t="shared" si="22"/>
        <v>15.6</v>
      </c>
      <c r="K246" s="58">
        <v>13.75</v>
      </c>
      <c r="L246" s="56">
        <f t="shared" si="19"/>
        <v>214.5</v>
      </c>
      <c r="M246" s="58">
        <f t="shared" si="21"/>
        <v>0</v>
      </c>
      <c r="N246" s="56">
        <f t="shared" si="20"/>
        <v>214.5</v>
      </c>
      <c r="O246" s="56"/>
    </row>
    <row r="247" ht="12" customHeight="1" spans="1:15">
      <c r="A247" s="30" t="s">
        <v>20</v>
      </c>
      <c r="B247" s="30" t="s">
        <v>24</v>
      </c>
      <c r="C247" s="36">
        <v>9</v>
      </c>
      <c r="D247" s="37" t="s">
        <v>260</v>
      </c>
      <c r="E247" s="38"/>
      <c r="F247" s="38"/>
      <c r="G247" s="39">
        <v>20.3</v>
      </c>
      <c r="H247" s="40">
        <f t="shared" si="18"/>
        <v>20.3</v>
      </c>
      <c r="I247" s="40"/>
      <c r="J247" s="38">
        <f t="shared" si="22"/>
        <v>20.3</v>
      </c>
      <c r="K247" s="58">
        <v>13.75</v>
      </c>
      <c r="L247" s="56">
        <f t="shared" si="19"/>
        <v>279.125</v>
      </c>
      <c r="M247" s="58">
        <f t="shared" si="21"/>
        <v>0</v>
      </c>
      <c r="N247" s="56">
        <f t="shared" si="20"/>
        <v>279.125</v>
      </c>
      <c r="O247" s="56"/>
    </row>
    <row r="248" ht="12" customHeight="1" spans="1:15">
      <c r="A248" s="30" t="s">
        <v>20</v>
      </c>
      <c r="B248" s="30" t="s">
        <v>24</v>
      </c>
      <c r="C248" s="36">
        <v>9</v>
      </c>
      <c r="D248" s="37" t="s">
        <v>261</v>
      </c>
      <c r="E248" s="38"/>
      <c r="F248" s="38"/>
      <c r="G248" s="39">
        <v>11.8</v>
      </c>
      <c r="H248" s="40">
        <f t="shared" si="18"/>
        <v>11.8</v>
      </c>
      <c r="I248" s="40"/>
      <c r="J248" s="38">
        <f t="shared" si="22"/>
        <v>11.8</v>
      </c>
      <c r="K248" s="58">
        <v>13.75</v>
      </c>
      <c r="L248" s="56">
        <f t="shared" si="19"/>
        <v>162.25</v>
      </c>
      <c r="M248" s="58">
        <f t="shared" si="21"/>
        <v>0</v>
      </c>
      <c r="N248" s="56">
        <f t="shared" si="20"/>
        <v>162.25</v>
      </c>
      <c r="O248" s="56"/>
    </row>
    <row r="249" ht="12" customHeight="1" spans="1:15">
      <c r="A249" s="30" t="s">
        <v>20</v>
      </c>
      <c r="B249" s="30" t="s">
        <v>24</v>
      </c>
      <c r="C249" s="36">
        <v>9</v>
      </c>
      <c r="D249" s="37" t="s">
        <v>262</v>
      </c>
      <c r="E249" s="38"/>
      <c r="F249" s="38"/>
      <c r="G249" s="39">
        <v>9</v>
      </c>
      <c r="H249" s="40">
        <f t="shared" si="18"/>
        <v>9</v>
      </c>
      <c r="I249" s="40"/>
      <c r="J249" s="38">
        <f t="shared" si="22"/>
        <v>9</v>
      </c>
      <c r="K249" s="58">
        <v>13.75</v>
      </c>
      <c r="L249" s="56">
        <f t="shared" si="19"/>
        <v>123.75</v>
      </c>
      <c r="M249" s="58">
        <f t="shared" si="21"/>
        <v>0</v>
      </c>
      <c r="N249" s="56">
        <f t="shared" si="20"/>
        <v>123.75</v>
      </c>
      <c r="O249" s="56"/>
    </row>
    <row r="250" ht="12" customHeight="1" spans="1:15">
      <c r="A250" s="30" t="s">
        <v>20</v>
      </c>
      <c r="B250" s="30" t="s">
        <v>24</v>
      </c>
      <c r="C250" s="36">
        <v>9</v>
      </c>
      <c r="D250" s="37" t="s">
        <v>263</v>
      </c>
      <c r="E250" s="38"/>
      <c r="F250" s="38"/>
      <c r="G250" s="39">
        <v>10.4</v>
      </c>
      <c r="H250" s="40">
        <f t="shared" si="18"/>
        <v>10.4</v>
      </c>
      <c r="I250" s="40"/>
      <c r="J250" s="38">
        <f t="shared" si="22"/>
        <v>10.4</v>
      </c>
      <c r="K250" s="58">
        <v>13.75</v>
      </c>
      <c r="L250" s="56">
        <f t="shared" si="19"/>
        <v>143</v>
      </c>
      <c r="M250" s="58">
        <f t="shared" si="21"/>
        <v>0</v>
      </c>
      <c r="N250" s="56">
        <f t="shared" si="20"/>
        <v>143</v>
      </c>
      <c r="O250" s="56"/>
    </row>
    <row r="251" ht="12" customHeight="1" spans="1:15">
      <c r="A251" s="30" t="s">
        <v>20</v>
      </c>
      <c r="B251" s="30" t="s">
        <v>24</v>
      </c>
      <c r="C251" s="36">
        <v>9</v>
      </c>
      <c r="D251" s="37" t="s">
        <v>264</v>
      </c>
      <c r="E251" s="38"/>
      <c r="F251" s="38"/>
      <c r="G251" s="39">
        <v>10.4</v>
      </c>
      <c r="H251" s="40">
        <f t="shared" si="18"/>
        <v>10.4</v>
      </c>
      <c r="I251" s="40"/>
      <c r="J251" s="38">
        <f t="shared" si="22"/>
        <v>10.4</v>
      </c>
      <c r="K251" s="58">
        <v>13.75</v>
      </c>
      <c r="L251" s="56">
        <f t="shared" si="19"/>
        <v>143</v>
      </c>
      <c r="M251" s="58">
        <f t="shared" si="21"/>
        <v>0</v>
      </c>
      <c r="N251" s="56">
        <f t="shared" si="20"/>
        <v>143</v>
      </c>
      <c r="O251" s="56"/>
    </row>
    <row r="252" ht="12" customHeight="1" spans="1:15">
      <c r="A252" s="30" t="s">
        <v>20</v>
      </c>
      <c r="B252" s="30" t="s">
        <v>24</v>
      </c>
      <c r="C252" s="36">
        <v>9</v>
      </c>
      <c r="D252" s="37" t="s">
        <v>265</v>
      </c>
      <c r="E252" s="38"/>
      <c r="F252" s="38"/>
      <c r="G252" s="39">
        <v>10.4</v>
      </c>
      <c r="H252" s="40">
        <f t="shared" si="18"/>
        <v>10.4</v>
      </c>
      <c r="I252" s="40"/>
      <c r="J252" s="38">
        <f t="shared" si="22"/>
        <v>10.4</v>
      </c>
      <c r="K252" s="58">
        <v>13.75</v>
      </c>
      <c r="L252" s="56">
        <f t="shared" si="19"/>
        <v>143</v>
      </c>
      <c r="M252" s="58">
        <f t="shared" si="21"/>
        <v>0</v>
      </c>
      <c r="N252" s="56">
        <f t="shared" si="20"/>
        <v>143</v>
      </c>
      <c r="O252" s="56"/>
    </row>
    <row r="253" ht="12" customHeight="1" spans="1:15">
      <c r="A253" s="30" t="s">
        <v>20</v>
      </c>
      <c r="B253" s="30" t="s">
        <v>24</v>
      </c>
      <c r="C253" s="36">
        <v>9</v>
      </c>
      <c r="D253" s="37" t="s">
        <v>266</v>
      </c>
      <c r="E253" s="38"/>
      <c r="F253" s="38"/>
      <c r="G253" s="39">
        <v>7.8</v>
      </c>
      <c r="H253" s="40">
        <f t="shared" si="18"/>
        <v>7.8</v>
      </c>
      <c r="I253" s="40"/>
      <c r="J253" s="38">
        <f t="shared" si="22"/>
        <v>7.8</v>
      </c>
      <c r="K253" s="58">
        <v>13.75</v>
      </c>
      <c r="L253" s="56">
        <f t="shared" si="19"/>
        <v>107.25</v>
      </c>
      <c r="M253" s="58">
        <f t="shared" si="21"/>
        <v>0</v>
      </c>
      <c r="N253" s="56">
        <f t="shared" si="20"/>
        <v>107.25</v>
      </c>
      <c r="O253" s="56"/>
    </row>
    <row r="254" ht="12" customHeight="1" spans="1:15">
      <c r="A254" s="30" t="s">
        <v>20</v>
      </c>
      <c r="B254" s="30" t="s">
        <v>24</v>
      </c>
      <c r="C254" s="36">
        <v>9</v>
      </c>
      <c r="D254" s="37" t="s">
        <v>267</v>
      </c>
      <c r="E254" s="38"/>
      <c r="F254" s="38"/>
      <c r="G254" s="39">
        <v>5.2</v>
      </c>
      <c r="H254" s="40">
        <f t="shared" si="18"/>
        <v>5.2</v>
      </c>
      <c r="I254" s="40"/>
      <c r="J254" s="38">
        <f t="shared" si="22"/>
        <v>5.2</v>
      </c>
      <c r="K254" s="58">
        <v>13.75</v>
      </c>
      <c r="L254" s="56">
        <f t="shared" si="19"/>
        <v>71.5</v>
      </c>
      <c r="M254" s="58">
        <f t="shared" si="21"/>
        <v>0</v>
      </c>
      <c r="N254" s="56">
        <f t="shared" si="20"/>
        <v>71.5</v>
      </c>
      <c r="O254" s="56"/>
    </row>
    <row r="255" ht="12" customHeight="1" spans="1:15">
      <c r="A255" s="30" t="s">
        <v>20</v>
      </c>
      <c r="B255" s="30" t="s">
        <v>24</v>
      </c>
      <c r="C255" s="36">
        <v>9</v>
      </c>
      <c r="D255" s="37" t="s">
        <v>268</v>
      </c>
      <c r="E255" s="38"/>
      <c r="F255" s="38"/>
      <c r="G255" s="39">
        <v>7.8</v>
      </c>
      <c r="H255" s="40">
        <f t="shared" si="18"/>
        <v>7.8</v>
      </c>
      <c r="I255" s="40"/>
      <c r="J255" s="38">
        <f t="shared" si="22"/>
        <v>7.8</v>
      </c>
      <c r="K255" s="58">
        <v>13.75</v>
      </c>
      <c r="L255" s="56">
        <f t="shared" si="19"/>
        <v>107.25</v>
      </c>
      <c r="M255" s="58">
        <f t="shared" si="21"/>
        <v>0</v>
      </c>
      <c r="N255" s="56">
        <f t="shared" si="20"/>
        <v>107.25</v>
      </c>
      <c r="O255" s="56"/>
    </row>
    <row r="256" ht="12" customHeight="1" spans="1:15">
      <c r="A256" s="30" t="s">
        <v>20</v>
      </c>
      <c r="B256" s="30" t="s">
        <v>24</v>
      </c>
      <c r="C256" s="36">
        <v>9</v>
      </c>
      <c r="D256" s="37" t="s">
        <v>269</v>
      </c>
      <c r="E256" s="38"/>
      <c r="F256" s="38"/>
      <c r="G256" s="39">
        <v>23.8</v>
      </c>
      <c r="H256" s="40">
        <f t="shared" si="18"/>
        <v>23.8</v>
      </c>
      <c r="I256" s="40"/>
      <c r="J256" s="38">
        <f t="shared" si="22"/>
        <v>23.8</v>
      </c>
      <c r="K256" s="58">
        <v>13.75</v>
      </c>
      <c r="L256" s="56">
        <f t="shared" si="19"/>
        <v>327.25</v>
      </c>
      <c r="M256" s="58">
        <f t="shared" si="21"/>
        <v>0</v>
      </c>
      <c r="N256" s="56">
        <f t="shared" si="20"/>
        <v>327.25</v>
      </c>
      <c r="O256" s="56"/>
    </row>
    <row r="257" ht="12" customHeight="1" spans="1:15">
      <c r="A257" s="30" t="s">
        <v>20</v>
      </c>
      <c r="B257" s="30" t="s">
        <v>24</v>
      </c>
      <c r="C257" s="36">
        <v>12</v>
      </c>
      <c r="D257" s="37" t="s">
        <v>270</v>
      </c>
      <c r="E257" s="38"/>
      <c r="F257" s="38"/>
      <c r="G257" s="39">
        <v>23.4</v>
      </c>
      <c r="H257" s="40">
        <f t="shared" si="18"/>
        <v>23.4</v>
      </c>
      <c r="I257" s="40"/>
      <c r="J257" s="38">
        <f t="shared" si="22"/>
        <v>23.4</v>
      </c>
      <c r="K257" s="58">
        <v>13.75</v>
      </c>
      <c r="L257" s="56">
        <f t="shared" si="19"/>
        <v>321.75</v>
      </c>
      <c r="M257" s="58">
        <f t="shared" si="21"/>
        <v>0</v>
      </c>
      <c r="N257" s="56">
        <f t="shared" si="20"/>
        <v>321.75</v>
      </c>
      <c r="O257" s="56"/>
    </row>
    <row r="258" ht="12" customHeight="1" spans="1:15">
      <c r="A258" s="30" t="s">
        <v>20</v>
      </c>
      <c r="B258" s="30" t="s">
        <v>24</v>
      </c>
      <c r="C258" s="36">
        <v>13</v>
      </c>
      <c r="D258" s="37" t="s">
        <v>271</v>
      </c>
      <c r="E258" s="38"/>
      <c r="F258" s="38"/>
      <c r="G258" s="39">
        <v>10.44</v>
      </c>
      <c r="H258" s="40">
        <f t="shared" si="18"/>
        <v>10.44</v>
      </c>
      <c r="I258" s="40"/>
      <c r="J258" s="38">
        <f t="shared" si="22"/>
        <v>10.44</v>
      </c>
      <c r="K258" s="58">
        <v>13.75</v>
      </c>
      <c r="L258" s="56">
        <f t="shared" si="19"/>
        <v>143.55</v>
      </c>
      <c r="M258" s="58">
        <f t="shared" si="21"/>
        <v>0</v>
      </c>
      <c r="N258" s="56">
        <f t="shared" si="20"/>
        <v>143.55</v>
      </c>
      <c r="O258" s="56"/>
    </row>
    <row r="259" ht="12" customHeight="1" spans="1:15">
      <c r="A259" s="30" t="s">
        <v>20</v>
      </c>
      <c r="B259" s="30" t="s">
        <v>272</v>
      </c>
      <c r="C259" s="36">
        <v>4</v>
      </c>
      <c r="D259" s="37" t="s">
        <v>273</v>
      </c>
      <c r="E259" s="38"/>
      <c r="F259" s="38"/>
      <c r="G259" s="39">
        <v>23</v>
      </c>
      <c r="H259" s="40">
        <f t="shared" si="18"/>
        <v>23</v>
      </c>
      <c r="I259" s="40"/>
      <c r="J259" s="38">
        <f t="shared" si="22"/>
        <v>23</v>
      </c>
      <c r="K259" s="58">
        <v>13.75</v>
      </c>
      <c r="L259" s="56">
        <f t="shared" si="19"/>
        <v>316.25</v>
      </c>
      <c r="M259" s="58">
        <f t="shared" si="21"/>
        <v>0</v>
      </c>
      <c r="N259" s="56">
        <f t="shared" si="20"/>
        <v>316.25</v>
      </c>
      <c r="O259" s="56"/>
    </row>
    <row r="260" ht="12" customHeight="1" spans="1:15">
      <c r="A260" s="30" t="s">
        <v>20</v>
      </c>
      <c r="B260" s="30" t="s">
        <v>272</v>
      </c>
      <c r="C260" s="36">
        <v>4</v>
      </c>
      <c r="D260" s="37" t="s">
        <v>274</v>
      </c>
      <c r="E260" s="38"/>
      <c r="F260" s="38"/>
      <c r="G260" s="39">
        <v>22</v>
      </c>
      <c r="H260" s="40">
        <f t="shared" si="18"/>
        <v>22</v>
      </c>
      <c r="I260" s="40"/>
      <c r="J260" s="38">
        <f t="shared" si="22"/>
        <v>22</v>
      </c>
      <c r="K260" s="58">
        <v>13.75</v>
      </c>
      <c r="L260" s="56">
        <f t="shared" si="19"/>
        <v>302.5</v>
      </c>
      <c r="M260" s="58">
        <f t="shared" si="21"/>
        <v>0</v>
      </c>
      <c r="N260" s="56">
        <f t="shared" si="20"/>
        <v>302.5</v>
      </c>
      <c r="O260" s="56"/>
    </row>
    <row r="261" ht="12" customHeight="1" spans="1:15">
      <c r="A261" s="30" t="s">
        <v>20</v>
      </c>
      <c r="B261" s="30" t="s">
        <v>272</v>
      </c>
      <c r="C261" s="36">
        <v>4</v>
      </c>
      <c r="D261" s="37" t="s">
        <v>275</v>
      </c>
      <c r="E261" s="38"/>
      <c r="F261" s="38"/>
      <c r="G261" s="39">
        <v>22</v>
      </c>
      <c r="H261" s="40">
        <f t="shared" si="18"/>
        <v>22</v>
      </c>
      <c r="I261" s="40"/>
      <c r="J261" s="38">
        <f t="shared" si="22"/>
        <v>22</v>
      </c>
      <c r="K261" s="58">
        <v>13.75</v>
      </c>
      <c r="L261" s="56">
        <f t="shared" si="19"/>
        <v>302.5</v>
      </c>
      <c r="M261" s="58">
        <f t="shared" si="21"/>
        <v>0</v>
      </c>
      <c r="N261" s="56">
        <f t="shared" si="20"/>
        <v>302.5</v>
      </c>
      <c r="O261" s="56"/>
    </row>
    <row r="262" ht="12" customHeight="1" spans="1:15">
      <c r="A262" s="30" t="s">
        <v>20</v>
      </c>
      <c r="B262" s="30" t="s">
        <v>272</v>
      </c>
      <c r="C262" s="36">
        <v>4</v>
      </c>
      <c r="D262" s="37" t="s">
        <v>276</v>
      </c>
      <c r="E262" s="38"/>
      <c r="F262" s="38"/>
      <c r="G262" s="39">
        <v>23</v>
      </c>
      <c r="H262" s="40">
        <f t="shared" si="18"/>
        <v>23</v>
      </c>
      <c r="I262" s="40"/>
      <c r="J262" s="38">
        <f t="shared" si="22"/>
        <v>23</v>
      </c>
      <c r="K262" s="58">
        <v>13.75</v>
      </c>
      <c r="L262" s="56">
        <f t="shared" si="19"/>
        <v>316.25</v>
      </c>
      <c r="M262" s="58">
        <f t="shared" si="21"/>
        <v>0</v>
      </c>
      <c r="N262" s="56">
        <f t="shared" si="20"/>
        <v>316.25</v>
      </c>
      <c r="O262" s="56"/>
    </row>
    <row r="263" ht="12" customHeight="1" spans="1:15">
      <c r="A263" s="30" t="s">
        <v>20</v>
      </c>
      <c r="B263" s="30" t="s">
        <v>272</v>
      </c>
      <c r="C263" s="36">
        <v>4</v>
      </c>
      <c r="D263" s="37" t="s">
        <v>277</v>
      </c>
      <c r="E263" s="38"/>
      <c r="F263" s="38"/>
      <c r="G263" s="39">
        <v>22</v>
      </c>
      <c r="H263" s="40">
        <f t="shared" ref="H263:H326" si="23">F263+G263</f>
        <v>22</v>
      </c>
      <c r="I263" s="40"/>
      <c r="J263" s="38">
        <f t="shared" si="22"/>
        <v>22</v>
      </c>
      <c r="K263" s="58">
        <v>13.75</v>
      </c>
      <c r="L263" s="56">
        <f t="shared" ref="L263:L326" si="24">H263*K263</f>
        <v>302.5</v>
      </c>
      <c r="M263" s="58">
        <f t="shared" si="21"/>
        <v>0</v>
      </c>
      <c r="N263" s="56">
        <f t="shared" ref="N263:N326" si="25">L263-M263</f>
        <v>302.5</v>
      </c>
      <c r="O263" s="56"/>
    </row>
    <row r="264" ht="12" customHeight="1" spans="1:15">
      <c r="A264" s="30" t="s">
        <v>20</v>
      </c>
      <c r="B264" s="30" t="s">
        <v>272</v>
      </c>
      <c r="C264" s="36">
        <v>4</v>
      </c>
      <c r="D264" s="37" t="s">
        <v>278</v>
      </c>
      <c r="E264" s="38"/>
      <c r="F264" s="38"/>
      <c r="G264" s="39">
        <v>22</v>
      </c>
      <c r="H264" s="40">
        <f t="shared" si="23"/>
        <v>22</v>
      </c>
      <c r="I264" s="40"/>
      <c r="J264" s="38">
        <f t="shared" si="22"/>
        <v>22</v>
      </c>
      <c r="K264" s="58">
        <v>13.75</v>
      </c>
      <c r="L264" s="56">
        <f t="shared" si="24"/>
        <v>302.5</v>
      </c>
      <c r="M264" s="58">
        <f t="shared" ref="M264:M327" si="26">I264*K264</f>
        <v>0</v>
      </c>
      <c r="N264" s="56">
        <f t="shared" si="25"/>
        <v>302.5</v>
      </c>
      <c r="O264" s="56"/>
    </row>
    <row r="265" ht="12" customHeight="1" spans="1:15">
      <c r="A265" s="30" t="s">
        <v>20</v>
      </c>
      <c r="B265" s="30" t="s">
        <v>272</v>
      </c>
      <c r="C265" s="36">
        <v>4</v>
      </c>
      <c r="D265" s="37" t="s">
        <v>277</v>
      </c>
      <c r="E265" s="38"/>
      <c r="F265" s="38"/>
      <c r="G265" s="39">
        <v>22</v>
      </c>
      <c r="H265" s="40">
        <f t="shared" si="23"/>
        <v>22</v>
      </c>
      <c r="I265" s="40"/>
      <c r="J265" s="38">
        <f t="shared" si="22"/>
        <v>22</v>
      </c>
      <c r="K265" s="58">
        <v>13.75</v>
      </c>
      <c r="L265" s="56">
        <f t="shared" si="24"/>
        <v>302.5</v>
      </c>
      <c r="M265" s="58">
        <f t="shared" si="26"/>
        <v>0</v>
      </c>
      <c r="N265" s="56">
        <f t="shared" si="25"/>
        <v>302.5</v>
      </c>
      <c r="O265" s="56"/>
    </row>
    <row r="266" ht="12" customHeight="1" spans="1:15">
      <c r="A266" s="30" t="s">
        <v>20</v>
      </c>
      <c r="B266" s="30" t="s">
        <v>272</v>
      </c>
      <c r="C266" s="36">
        <v>4</v>
      </c>
      <c r="D266" s="37" t="s">
        <v>279</v>
      </c>
      <c r="E266" s="38"/>
      <c r="F266" s="38"/>
      <c r="G266" s="39">
        <v>23</v>
      </c>
      <c r="H266" s="40">
        <f t="shared" si="23"/>
        <v>23</v>
      </c>
      <c r="I266" s="40"/>
      <c r="J266" s="38">
        <f t="shared" si="22"/>
        <v>23</v>
      </c>
      <c r="K266" s="58">
        <v>13.75</v>
      </c>
      <c r="L266" s="56">
        <f t="shared" si="24"/>
        <v>316.25</v>
      </c>
      <c r="M266" s="58">
        <f t="shared" si="26"/>
        <v>0</v>
      </c>
      <c r="N266" s="56">
        <f t="shared" si="25"/>
        <v>316.25</v>
      </c>
      <c r="O266" s="56"/>
    </row>
    <row r="267" ht="12" customHeight="1" spans="1:15">
      <c r="A267" s="30" t="s">
        <v>20</v>
      </c>
      <c r="B267" s="30" t="s">
        <v>272</v>
      </c>
      <c r="C267" s="36">
        <v>4</v>
      </c>
      <c r="D267" s="37" t="s">
        <v>280</v>
      </c>
      <c r="E267" s="38"/>
      <c r="F267" s="38"/>
      <c r="G267" s="39">
        <v>23</v>
      </c>
      <c r="H267" s="40">
        <f t="shared" si="23"/>
        <v>23</v>
      </c>
      <c r="I267" s="40"/>
      <c r="J267" s="38">
        <f t="shared" si="22"/>
        <v>23</v>
      </c>
      <c r="K267" s="58">
        <v>13.75</v>
      </c>
      <c r="L267" s="56">
        <f t="shared" si="24"/>
        <v>316.25</v>
      </c>
      <c r="M267" s="58">
        <f t="shared" si="26"/>
        <v>0</v>
      </c>
      <c r="N267" s="56">
        <f t="shared" si="25"/>
        <v>316.25</v>
      </c>
      <c r="O267" s="56"/>
    </row>
    <row r="268" ht="12" customHeight="1" spans="1:15">
      <c r="A268" s="30" t="s">
        <v>20</v>
      </c>
      <c r="B268" s="30" t="s">
        <v>272</v>
      </c>
      <c r="C268" s="36">
        <v>4</v>
      </c>
      <c r="D268" s="37" t="s">
        <v>281</v>
      </c>
      <c r="E268" s="38"/>
      <c r="F268" s="38"/>
      <c r="G268" s="39">
        <v>23</v>
      </c>
      <c r="H268" s="40">
        <f t="shared" si="23"/>
        <v>23</v>
      </c>
      <c r="I268" s="40"/>
      <c r="J268" s="38">
        <f t="shared" si="22"/>
        <v>23</v>
      </c>
      <c r="K268" s="58">
        <v>13.75</v>
      </c>
      <c r="L268" s="56">
        <f t="shared" si="24"/>
        <v>316.25</v>
      </c>
      <c r="M268" s="58">
        <f t="shared" si="26"/>
        <v>0</v>
      </c>
      <c r="N268" s="56">
        <f t="shared" si="25"/>
        <v>316.25</v>
      </c>
      <c r="O268" s="56"/>
    </row>
    <row r="269" ht="12" customHeight="1" spans="1:15">
      <c r="A269" s="30" t="s">
        <v>20</v>
      </c>
      <c r="B269" s="30" t="s">
        <v>272</v>
      </c>
      <c r="C269" s="36">
        <v>4</v>
      </c>
      <c r="D269" s="37" t="s">
        <v>282</v>
      </c>
      <c r="E269" s="38"/>
      <c r="F269" s="38"/>
      <c r="G269" s="39">
        <v>23</v>
      </c>
      <c r="H269" s="40">
        <f t="shared" si="23"/>
        <v>23</v>
      </c>
      <c r="I269" s="40"/>
      <c r="J269" s="38">
        <f t="shared" si="22"/>
        <v>23</v>
      </c>
      <c r="K269" s="58">
        <v>13.75</v>
      </c>
      <c r="L269" s="56">
        <f t="shared" si="24"/>
        <v>316.25</v>
      </c>
      <c r="M269" s="58">
        <f t="shared" si="26"/>
        <v>0</v>
      </c>
      <c r="N269" s="56">
        <f t="shared" si="25"/>
        <v>316.25</v>
      </c>
      <c r="O269" s="56"/>
    </row>
    <row r="270" ht="12" customHeight="1" spans="1:15">
      <c r="A270" s="30" t="s">
        <v>20</v>
      </c>
      <c r="B270" s="30" t="s">
        <v>272</v>
      </c>
      <c r="C270" s="36">
        <v>4</v>
      </c>
      <c r="D270" s="37" t="s">
        <v>283</v>
      </c>
      <c r="E270" s="38"/>
      <c r="F270" s="38"/>
      <c r="G270" s="39">
        <v>22</v>
      </c>
      <c r="H270" s="40">
        <f t="shared" si="23"/>
        <v>22</v>
      </c>
      <c r="I270" s="40"/>
      <c r="J270" s="38">
        <f t="shared" si="22"/>
        <v>22</v>
      </c>
      <c r="K270" s="58">
        <v>13.75</v>
      </c>
      <c r="L270" s="56">
        <f t="shared" si="24"/>
        <v>302.5</v>
      </c>
      <c r="M270" s="58">
        <f t="shared" si="26"/>
        <v>0</v>
      </c>
      <c r="N270" s="56">
        <f t="shared" si="25"/>
        <v>302.5</v>
      </c>
      <c r="O270" s="56"/>
    </row>
    <row r="271" ht="12" customHeight="1" spans="1:15">
      <c r="A271" s="30" t="s">
        <v>20</v>
      </c>
      <c r="B271" s="30" t="s">
        <v>272</v>
      </c>
      <c r="C271" s="36">
        <v>4</v>
      </c>
      <c r="D271" s="37" t="s">
        <v>284</v>
      </c>
      <c r="E271" s="38"/>
      <c r="F271" s="38"/>
      <c r="G271" s="39">
        <v>22</v>
      </c>
      <c r="H271" s="40">
        <f t="shared" si="23"/>
        <v>22</v>
      </c>
      <c r="I271" s="40"/>
      <c r="J271" s="38">
        <f t="shared" si="22"/>
        <v>22</v>
      </c>
      <c r="K271" s="58">
        <v>13.75</v>
      </c>
      <c r="L271" s="56">
        <f t="shared" si="24"/>
        <v>302.5</v>
      </c>
      <c r="M271" s="58">
        <f t="shared" si="26"/>
        <v>0</v>
      </c>
      <c r="N271" s="56">
        <f t="shared" si="25"/>
        <v>302.5</v>
      </c>
      <c r="O271" s="56"/>
    </row>
    <row r="272" ht="12" customHeight="1" spans="1:15">
      <c r="A272" s="30" t="s">
        <v>20</v>
      </c>
      <c r="B272" s="30" t="s">
        <v>272</v>
      </c>
      <c r="C272" s="36">
        <v>4</v>
      </c>
      <c r="D272" s="37" t="s">
        <v>285</v>
      </c>
      <c r="E272" s="38"/>
      <c r="F272" s="38"/>
      <c r="G272" s="39">
        <v>23</v>
      </c>
      <c r="H272" s="40">
        <f t="shared" si="23"/>
        <v>23</v>
      </c>
      <c r="I272" s="40"/>
      <c r="J272" s="38">
        <f t="shared" si="22"/>
        <v>23</v>
      </c>
      <c r="K272" s="58">
        <v>13.75</v>
      </c>
      <c r="L272" s="56">
        <f t="shared" si="24"/>
        <v>316.25</v>
      </c>
      <c r="M272" s="58">
        <f t="shared" si="26"/>
        <v>0</v>
      </c>
      <c r="N272" s="56">
        <f t="shared" si="25"/>
        <v>316.25</v>
      </c>
      <c r="O272" s="56"/>
    </row>
    <row r="273" ht="12" customHeight="1" spans="1:15">
      <c r="A273" s="30" t="s">
        <v>20</v>
      </c>
      <c r="B273" s="30" t="s">
        <v>272</v>
      </c>
      <c r="C273" s="36">
        <v>4</v>
      </c>
      <c r="D273" s="37" t="s">
        <v>286</v>
      </c>
      <c r="E273" s="38"/>
      <c r="F273" s="38"/>
      <c r="G273" s="39">
        <v>23</v>
      </c>
      <c r="H273" s="40">
        <f t="shared" si="23"/>
        <v>23</v>
      </c>
      <c r="I273" s="40"/>
      <c r="J273" s="38">
        <f t="shared" si="22"/>
        <v>23</v>
      </c>
      <c r="K273" s="58">
        <v>13.75</v>
      </c>
      <c r="L273" s="56">
        <f t="shared" si="24"/>
        <v>316.25</v>
      </c>
      <c r="M273" s="58">
        <f t="shared" si="26"/>
        <v>0</v>
      </c>
      <c r="N273" s="56">
        <f t="shared" si="25"/>
        <v>316.25</v>
      </c>
      <c r="O273" s="56"/>
    </row>
    <row r="274" ht="12" customHeight="1" spans="1:15">
      <c r="A274" s="30" t="s">
        <v>20</v>
      </c>
      <c r="B274" s="30" t="s">
        <v>272</v>
      </c>
      <c r="C274" s="36">
        <v>4</v>
      </c>
      <c r="D274" s="37" t="s">
        <v>287</v>
      </c>
      <c r="E274" s="38"/>
      <c r="F274" s="38"/>
      <c r="G274" s="39">
        <v>23</v>
      </c>
      <c r="H274" s="40">
        <f t="shared" si="23"/>
        <v>23</v>
      </c>
      <c r="I274" s="40"/>
      <c r="J274" s="38">
        <f t="shared" si="22"/>
        <v>23</v>
      </c>
      <c r="K274" s="58">
        <v>13.75</v>
      </c>
      <c r="L274" s="56">
        <f t="shared" si="24"/>
        <v>316.25</v>
      </c>
      <c r="M274" s="58">
        <f t="shared" si="26"/>
        <v>0</v>
      </c>
      <c r="N274" s="56">
        <f t="shared" si="25"/>
        <v>316.25</v>
      </c>
      <c r="O274" s="56"/>
    </row>
    <row r="275" ht="12" customHeight="1" spans="1:15">
      <c r="A275" s="30" t="s">
        <v>20</v>
      </c>
      <c r="B275" s="30" t="s">
        <v>272</v>
      </c>
      <c r="C275" s="36">
        <v>4</v>
      </c>
      <c r="D275" s="37" t="s">
        <v>288</v>
      </c>
      <c r="E275" s="38"/>
      <c r="F275" s="38"/>
      <c r="G275" s="39">
        <v>23</v>
      </c>
      <c r="H275" s="40">
        <f t="shared" si="23"/>
        <v>23</v>
      </c>
      <c r="I275" s="40"/>
      <c r="J275" s="38">
        <f t="shared" ref="J275:J330" si="27">H275</f>
        <v>23</v>
      </c>
      <c r="K275" s="58">
        <v>13.75</v>
      </c>
      <c r="L275" s="56">
        <f t="shared" si="24"/>
        <v>316.25</v>
      </c>
      <c r="M275" s="58">
        <f t="shared" si="26"/>
        <v>0</v>
      </c>
      <c r="N275" s="56">
        <f t="shared" si="25"/>
        <v>316.25</v>
      </c>
      <c r="O275" s="56"/>
    </row>
    <row r="276" ht="12" customHeight="1" spans="1:15">
      <c r="A276" s="30" t="s">
        <v>20</v>
      </c>
      <c r="B276" s="30" t="s">
        <v>272</v>
      </c>
      <c r="C276" s="36">
        <v>4</v>
      </c>
      <c r="D276" s="37" t="s">
        <v>289</v>
      </c>
      <c r="E276" s="38"/>
      <c r="F276" s="38"/>
      <c r="G276" s="39">
        <v>23</v>
      </c>
      <c r="H276" s="40">
        <f t="shared" si="23"/>
        <v>23</v>
      </c>
      <c r="I276" s="40"/>
      <c r="J276" s="38">
        <f t="shared" si="27"/>
        <v>23</v>
      </c>
      <c r="K276" s="58">
        <v>13.75</v>
      </c>
      <c r="L276" s="56">
        <f t="shared" si="24"/>
        <v>316.25</v>
      </c>
      <c r="M276" s="58">
        <f t="shared" si="26"/>
        <v>0</v>
      </c>
      <c r="N276" s="56">
        <f t="shared" si="25"/>
        <v>316.25</v>
      </c>
      <c r="O276" s="56"/>
    </row>
    <row r="277" ht="12" customHeight="1" spans="1:15">
      <c r="A277" s="30" t="s">
        <v>20</v>
      </c>
      <c r="B277" s="30" t="s">
        <v>272</v>
      </c>
      <c r="C277" s="36">
        <v>4</v>
      </c>
      <c r="D277" s="37" t="s">
        <v>290</v>
      </c>
      <c r="E277" s="38"/>
      <c r="F277" s="38"/>
      <c r="G277" s="39">
        <v>23</v>
      </c>
      <c r="H277" s="40">
        <f t="shared" si="23"/>
        <v>23</v>
      </c>
      <c r="I277" s="40"/>
      <c r="J277" s="38">
        <f t="shared" si="27"/>
        <v>23</v>
      </c>
      <c r="K277" s="58">
        <v>13.75</v>
      </c>
      <c r="L277" s="56">
        <f t="shared" si="24"/>
        <v>316.25</v>
      </c>
      <c r="M277" s="58">
        <f t="shared" si="26"/>
        <v>0</v>
      </c>
      <c r="N277" s="56">
        <f t="shared" si="25"/>
        <v>316.25</v>
      </c>
      <c r="O277" s="56"/>
    </row>
    <row r="278" ht="12" customHeight="1" spans="1:15">
      <c r="A278" s="30" t="s">
        <v>20</v>
      </c>
      <c r="B278" s="30" t="s">
        <v>272</v>
      </c>
      <c r="C278" s="36">
        <v>4</v>
      </c>
      <c r="D278" s="37" t="s">
        <v>291</v>
      </c>
      <c r="E278" s="38"/>
      <c r="F278" s="38"/>
      <c r="G278" s="39">
        <v>23</v>
      </c>
      <c r="H278" s="40">
        <f t="shared" si="23"/>
        <v>23</v>
      </c>
      <c r="I278" s="40"/>
      <c r="J278" s="38">
        <f t="shared" si="27"/>
        <v>23</v>
      </c>
      <c r="K278" s="58">
        <v>13.75</v>
      </c>
      <c r="L278" s="56">
        <f t="shared" si="24"/>
        <v>316.25</v>
      </c>
      <c r="M278" s="58">
        <f t="shared" si="26"/>
        <v>0</v>
      </c>
      <c r="N278" s="56">
        <f t="shared" si="25"/>
        <v>316.25</v>
      </c>
      <c r="O278" s="56"/>
    </row>
    <row r="279" ht="12" customHeight="1" spans="1:15">
      <c r="A279" s="30" t="s">
        <v>20</v>
      </c>
      <c r="B279" s="30" t="s">
        <v>272</v>
      </c>
      <c r="C279" s="36">
        <v>4</v>
      </c>
      <c r="D279" s="37" t="s">
        <v>292</v>
      </c>
      <c r="E279" s="38"/>
      <c r="F279" s="38"/>
      <c r="G279" s="39">
        <v>23</v>
      </c>
      <c r="H279" s="40">
        <f t="shared" si="23"/>
        <v>23</v>
      </c>
      <c r="I279" s="40"/>
      <c r="J279" s="38">
        <f t="shared" si="27"/>
        <v>23</v>
      </c>
      <c r="K279" s="58">
        <v>13.75</v>
      </c>
      <c r="L279" s="56">
        <f t="shared" si="24"/>
        <v>316.25</v>
      </c>
      <c r="M279" s="58">
        <f t="shared" si="26"/>
        <v>0</v>
      </c>
      <c r="N279" s="56">
        <f t="shared" si="25"/>
        <v>316.25</v>
      </c>
      <c r="O279" s="56"/>
    </row>
    <row r="280" ht="12" customHeight="1" spans="1:15">
      <c r="A280" s="30" t="s">
        <v>20</v>
      </c>
      <c r="B280" s="30" t="s">
        <v>272</v>
      </c>
      <c r="C280" s="36">
        <v>4</v>
      </c>
      <c r="D280" s="37" t="s">
        <v>293</v>
      </c>
      <c r="E280" s="38"/>
      <c r="F280" s="38"/>
      <c r="G280" s="39">
        <v>23</v>
      </c>
      <c r="H280" s="40">
        <f t="shared" si="23"/>
        <v>23</v>
      </c>
      <c r="I280" s="40"/>
      <c r="J280" s="38">
        <f t="shared" si="27"/>
        <v>23</v>
      </c>
      <c r="K280" s="58">
        <v>13.75</v>
      </c>
      <c r="L280" s="56">
        <f t="shared" si="24"/>
        <v>316.25</v>
      </c>
      <c r="M280" s="58">
        <f t="shared" si="26"/>
        <v>0</v>
      </c>
      <c r="N280" s="56">
        <f t="shared" si="25"/>
        <v>316.25</v>
      </c>
      <c r="O280" s="56"/>
    </row>
    <row r="281" ht="12" customHeight="1" spans="1:15">
      <c r="A281" s="30" t="s">
        <v>20</v>
      </c>
      <c r="B281" s="30" t="s">
        <v>272</v>
      </c>
      <c r="C281" s="36">
        <v>4</v>
      </c>
      <c r="D281" s="37" t="s">
        <v>294</v>
      </c>
      <c r="E281" s="38"/>
      <c r="F281" s="38"/>
      <c r="G281" s="39">
        <v>23</v>
      </c>
      <c r="H281" s="40">
        <f t="shared" si="23"/>
        <v>23</v>
      </c>
      <c r="I281" s="40"/>
      <c r="J281" s="38">
        <f t="shared" si="27"/>
        <v>23</v>
      </c>
      <c r="K281" s="58">
        <v>13.75</v>
      </c>
      <c r="L281" s="56">
        <f t="shared" si="24"/>
        <v>316.25</v>
      </c>
      <c r="M281" s="58">
        <f t="shared" si="26"/>
        <v>0</v>
      </c>
      <c r="N281" s="56">
        <f t="shared" si="25"/>
        <v>316.25</v>
      </c>
      <c r="O281" s="56"/>
    </row>
    <row r="282" ht="12" customHeight="1" spans="1:15">
      <c r="A282" s="30" t="s">
        <v>20</v>
      </c>
      <c r="B282" s="30" t="s">
        <v>272</v>
      </c>
      <c r="C282" s="36">
        <v>4</v>
      </c>
      <c r="D282" s="37" t="s">
        <v>295</v>
      </c>
      <c r="E282" s="38"/>
      <c r="F282" s="38"/>
      <c r="G282" s="39">
        <v>23</v>
      </c>
      <c r="H282" s="40">
        <f t="shared" si="23"/>
        <v>23</v>
      </c>
      <c r="I282" s="40"/>
      <c r="J282" s="38">
        <f t="shared" si="27"/>
        <v>23</v>
      </c>
      <c r="K282" s="58">
        <v>13.75</v>
      </c>
      <c r="L282" s="56">
        <f t="shared" si="24"/>
        <v>316.25</v>
      </c>
      <c r="M282" s="58">
        <f t="shared" si="26"/>
        <v>0</v>
      </c>
      <c r="N282" s="56">
        <f t="shared" si="25"/>
        <v>316.25</v>
      </c>
      <c r="O282" s="56"/>
    </row>
    <row r="283" ht="12" customHeight="1" spans="1:15">
      <c r="A283" s="30" t="s">
        <v>20</v>
      </c>
      <c r="B283" s="30" t="s">
        <v>272</v>
      </c>
      <c r="C283" s="36">
        <v>4</v>
      </c>
      <c r="D283" s="37" t="s">
        <v>296</v>
      </c>
      <c r="E283" s="38"/>
      <c r="F283" s="38"/>
      <c r="G283" s="39">
        <v>23</v>
      </c>
      <c r="H283" s="40">
        <f t="shared" si="23"/>
        <v>23</v>
      </c>
      <c r="I283" s="40"/>
      <c r="J283" s="38">
        <f t="shared" si="27"/>
        <v>23</v>
      </c>
      <c r="K283" s="58">
        <v>13.75</v>
      </c>
      <c r="L283" s="56">
        <f t="shared" si="24"/>
        <v>316.25</v>
      </c>
      <c r="M283" s="58">
        <f t="shared" si="26"/>
        <v>0</v>
      </c>
      <c r="N283" s="56">
        <f t="shared" si="25"/>
        <v>316.25</v>
      </c>
      <c r="O283" s="56"/>
    </row>
    <row r="284" ht="12" customHeight="1" spans="1:15">
      <c r="A284" s="30" t="s">
        <v>20</v>
      </c>
      <c r="B284" s="30" t="s">
        <v>272</v>
      </c>
      <c r="C284" s="36">
        <v>4</v>
      </c>
      <c r="D284" s="37" t="s">
        <v>297</v>
      </c>
      <c r="E284" s="38"/>
      <c r="F284" s="38"/>
      <c r="G284" s="39">
        <v>23</v>
      </c>
      <c r="H284" s="40">
        <f t="shared" si="23"/>
        <v>23</v>
      </c>
      <c r="I284" s="40"/>
      <c r="J284" s="38">
        <f t="shared" si="27"/>
        <v>23</v>
      </c>
      <c r="K284" s="58">
        <v>13.75</v>
      </c>
      <c r="L284" s="56">
        <f t="shared" si="24"/>
        <v>316.25</v>
      </c>
      <c r="M284" s="58">
        <f t="shared" si="26"/>
        <v>0</v>
      </c>
      <c r="N284" s="56">
        <f t="shared" si="25"/>
        <v>316.25</v>
      </c>
      <c r="O284" s="56"/>
    </row>
    <row r="285" ht="12" customHeight="1" spans="1:15">
      <c r="A285" s="30" t="s">
        <v>20</v>
      </c>
      <c r="B285" s="30" t="s">
        <v>272</v>
      </c>
      <c r="C285" s="36">
        <v>4</v>
      </c>
      <c r="D285" s="37" t="s">
        <v>298</v>
      </c>
      <c r="E285" s="38"/>
      <c r="F285" s="38"/>
      <c r="G285" s="39">
        <v>23</v>
      </c>
      <c r="H285" s="40">
        <f t="shared" si="23"/>
        <v>23</v>
      </c>
      <c r="I285" s="40"/>
      <c r="J285" s="38">
        <f t="shared" si="27"/>
        <v>23</v>
      </c>
      <c r="K285" s="58">
        <v>13.75</v>
      </c>
      <c r="L285" s="56">
        <f t="shared" si="24"/>
        <v>316.25</v>
      </c>
      <c r="M285" s="58">
        <f t="shared" si="26"/>
        <v>0</v>
      </c>
      <c r="N285" s="56">
        <f t="shared" si="25"/>
        <v>316.25</v>
      </c>
      <c r="O285" s="56"/>
    </row>
    <row r="286" ht="12" customHeight="1" spans="1:15">
      <c r="A286" s="30" t="s">
        <v>20</v>
      </c>
      <c r="B286" s="30" t="s">
        <v>272</v>
      </c>
      <c r="C286" s="36">
        <v>4</v>
      </c>
      <c r="D286" s="37" t="s">
        <v>299</v>
      </c>
      <c r="E286" s="38"/>
      <c r="F286" s="38"/>
      <c r="G286" s="39">
        <v>23</v>
      </c>
      <c r="H286" s="40">
        <f t="shared" si="23"/>
        <v>23</v>
      </c>
      <c r="I286" s="40"/>
      <c r="J286" s="38">
        <f t="shared" si="27"/>
        <v>23</v>
      </c>
      <c r="K286" s="58">
        <v>13.75</v>
      </c>
      <c r="L286" s="56">
        <f t="shared" si="24"/>
        <v>316.25</v>
      </c>
      <c r="M286" s="58">
        <f t="shared" si="26"/>
        <v>0</v>
      </c>
      <c r="N286" s="56">
        <f t="shared" si="25"/>
        <v>316.25</v>
      </c>
      <c r="O286" s="56"/>
    </row>
    <row r="287" ht="12" customHeight="1" spans="1:15">
      <c r="A287" s="30" t="s">
        <v>20</v>
      </c>
      <c r="B287" s="30" t="s">
        <v>272</v>
      </c>
      <c r="C287" s="36">
        <v>4</v>
      </c>
      <c r="D287" s="37" t="s">
        <v>300</v>
      </c>
      <c r="E287" s="38"/>
      <c r="F287" s="38"/>
      <c r="G287" s="39">
        <v>23</v>
      </c>
      <c r="H287" s="40">
        <f t="shared" si="23"/>
        <v>23</v>
      </c>
      <c r="I287" s="40"/>
      <c r="J287" s="38">
        <f t="shared" si="27"/>
        <v>23</v>
      </c>
      <c r="K287" s="58">
        <v>13.75</v>
      </c>
      <c r="L287" s="56">
        <f t="shared" si="24"/>
        <v>316.25</v>
      </c>
      <c r="M287" s="58">
        <f t="shared" si="26"/>
        <v>0</v>
      </c>
      <c r="N287" s="56">
        <f t="shared" si="25"/>
        <v>316.25</v>
      </c>
      <c r="O287" s="56"/>
    </row>
    <row r="288" ht="12" customHeight="1" spans="1:15">
      <c r="A288" s="30" t="s">
        <v>20</v>
      </c>
      <c r="B288" s="30" t="s">
        <v>272</v>
      </c>
      <c r="C288" s="36">
        <v>4</v>
      </c>
      <c r="D288" s="37" t="s">
        <v>301</v>
      </c>
      <c r="E288" s="38"/>
      <c r="F288" s="38"/>
      <c r="G288" s="39">
        <v>23</v>
      </c>
      <c r="H288" s="40">
        <f t="shared" si="23"/>
        <v>23</v>
      </c>
      <c r="I288" s="40"/>
      <c r="J288" s="38">
        <f t="shared" si="27"/>
        <v>23</v>
      </c>
      <c r="K288" s="58">
        <v>13.75</v>
      </c>
      <c r="L288" s="56">
        <f t="shared" si="24"/>
        <v>316.25</v>
      </c>
      <c r="M288" s="58">
        <f t="shared" si="26"/>
        <v>0</v>
      </c>
      <c r="N288" s="56">
        <f t="shared" si="25"/>
        <v>316.25</v>
      </c>
      <c r="O288" s="56"/>
    </row>
    <row r="289" ht="12" customHeight="1" spans="1:15">
      <c r="A289" s="30" t="s">
        <v>20</v>
      </c>
      <c r="B289" s="30" t="s">
        <v>272</v>
      </c>
      <c r="C289" s="36">
        <v>4</v>
      </c>
      <c r="D289" s="37" t="s">
        <v>302</v>
      </c>
      <c r="E289" s="38"/>
      <c r="F289" s="38"/>
      <c r="G289" s="39">
        <v>23</v>
      </c>
      <c r="H289" s="40">
        <f t="shared" si="23"/>
        <v>23</v>
      </c>
      <c r="I289" s="40"/>
      <c r="J289" s="38">
        <f t="shared" si="27"/>
        <v>23</v>
      </c>
      <c r="K289" s="58">
        <v>13.75</v>
      </c>
      <c r="L289" s="56">
        <f t="shared" si="24"/>
        <v>316.25</v>
      </c>
      <c r="M289" s="58">
        <f t="shared" si="26"/>
        <v>0</v>
      </c>
      <c r="N289" s="56">
        <f t="shared" si="25"/>
        <v>316.25</v>
      </c>
      <c r="O289" s="56"/>
    </row>
    <row r="290" ht="12" customHeight="1" spans="1:15">
      <c r="A290" s="30" t="s">
        <v>20</v>
      </c>
      <c r="B290" s="30" t="s">
        <v>272</v>
      </c>
      <c r="C290" s="36">
        <v>4</v>
      </c>
      <c r="D290" s="37" t="s">
        <v>303</v>
      </c>
      <c r="E290" s="38"/>
      <c r="F290" s="38"/>
      <c r="G290" s="39">
        <v>23</v>
      </c>
      <c r="H290" s="40">
        <f t="shared" si="23"/>
        <v>23</v>
      </c>
      <c r="I290" s="40"/>
      <c r="J290" s="38">
        <f t="shared" si="27"/>
        <v>23</v>
      </c>
      <c r="K290" s="58">
        <v>13.75</v>
      </c>
      <c r="L290" s="56">
        <f t="shared" si="24"/>
        <v>316.25</v>
      </c>
      <c r="M290" s="58">
        <f t="shared" si="26"/>
        <v>0</v>
      </c>
      <c r="N290" s="56">
        <f t="shared" si="25"/>
        <v>316.25</v>
      </c>
      <c r="O290" s="56"/>
    </row>
    <row r="291" ht="12" customHeight="1" spans="1:15">
      <c r="A291" s="30" t="s">
        <v>20</v>
      </c>
      <c r="B291" s="30" t="s">
        <v>272</v>
      </c>
      <c r="C291" s="36">
        <v>4</v>
      </c>
      <c r="D291" s="37" t="s">
        <v>304</v>
      </c>
      <c r="E291" s="38"/>
      <c r="F291" s="38"/>
      <c r="G291" s="39">
        <v>22</v>
      </c>
      <c r="H291" s="40">
        <f t="shared" si="23"/>
        <v>22</v>
      </c>
      <c r="I291" s="40"/>
      <c r="J291" s="38">
        <f t="shared" si="27"/>
        <v>22</v>
      </c>
      <c r="K291" s="58">
        <v>13.75</v>
      </c>
      <c r="L291" s="56">
        <f t="shared" si="24"/>
        <v>302.5</v>
      </c>
      <c r="M291" s="58">
        <f t="shared" si="26"/>
        <v>0</v>
      </c>
      <c r="N291" s="56">
        <f t="shared" si="25"/>
        <v>302.5</v>
      </c>
      <c r="O291" s="56"/>
    </row>
    <row r="292" ht="12" customHeight="1" spans="1:15">
      <c r="A292" s="30" t="s">
        <v>20</v>
      </c>
      <c r="B292" s="30" t="s">
        <v>272</v>
      </c>
      <c r="C292" s="36">
        <v>4</v>
      </c>
      <c r="D292" s="37" t="s">
        <v>305</v>
      </c>
      <c r="E292" s="38"/>
      <c r="F292" s="38"/>
      <c r="G292" s="39">
        <v>22</v>
      </c>
      <c r="H292" s="40">
        <f t="shared" si="23"/>
        <v>22</v>
      </c>
      <c r="I292" s="40"/>
      <c r="J292" s="38">
        <f t="shared" si="27"/>
        <v>22</v>
      </c>
      <c r="K292" s="58">
        <v>13.75</v>
      </c>
      <c r="L292" s="56">
        <f t="shared" si="24"/>
        <v>302.5</v>
      </c>
      <c r="M292" s="58">
        <f t="shared" si="26"/>
        <v>0</v>
      </c>
      <c r="N292" s="56">
        <f t="shared" si="25"/>
        <v>302.5</v>
      </c>
      <c r="O292" s="56"/>
    </row>
    <row r="293" ht="12" customHeight="1" spans="1:15">
      <c r="A293" s="30" t="s">
        <v>20</v>
      </c>
      <c r="B293" s="30" t="s">
        <v>272</v>
      </c>
      <c r="C293" s="36">
        <v>4</v>
      </c>
      <c r="D293" s="37" t="s">
        <v>306</v>
      </c>
      <c r="E293" s="38"/>
      <c r="F293" s="38"/>
      <c r="G293" s="39">
        <v>23</v>
      </c>
      <c r="H293" s="40">
        <f t="shared" si="23"/>
        <v>23</v>
      </c>
      <c r="I293" s="40"/>
      <c r="J293" s="38">
        <f t="shared" si="27"/>
        <v>23</v>
      </c>
      <c r="K293" s="58">
        <v>13.75</v>
      </c>
      <c r="L293" s="56">
        <f t="shared" si="24"/>
        <v>316.25</v>
      </c>
      <c r="M293" s="58">
        <f t="shared" si="26"/>
        <v>0</v>
      </c>
      <c r="N293" s="56">
        <f t="shared" si="25"/>
        <v>316.25</v>
      </c>
      <c r="O293" s="56"/>
    </row>
    <row r="294" ht="12" customHeight="1" spans="1:15">
      <c r="A294" s="30" t="s">
        <v>20</v>
      </c>
      <c r="B294" s="30" t="s">
        <v>272</v>
      </c>
      <c r="C294" s="36">
        <v>4</v>
      </c>
      <c r="D294" s="37" t="s">
        <v>307</v>
      </c>
      <c r="E294" s="38"/>
      <c r="F294" s="38"/>
      <c r="G294" s="39">
        <v>23</v>
      </c>
      <c r="H294" s="40">
        <f t="shared" si="23"/>
        <v>23</v>
      </c>
      <c r="I294" s="40"/>
      <c r="J294" s="38">
        <f t="shared" si="27"/>
        <v>23</v>
      </c>
      <c r="K294" s="58">
        <v>13.75</v>
      </c>
      <c r="L294" s="56">
        <f t="shared" si="24"/>
        <v>316.25</v>
      </c>
      <c r="M294" s="58">
        <f t="shared" si="26"/>
        <v>0</v>
      </c>
      <c r="N294" s="56">
        <f t="shared" si="25"/>
        <v>316.25</v>
      </c>
      <c r="O294" s="56"/>
    </row>
    <row r="295" ht="12" customHeight="1" spans="1:15">
      <c r="A295" s="30" t="s">
        <v>20</v>
      </c>
      <c r="B295" s="30" t="s">
        <v>272</v>
      </c>
      <c r="C295" s="36">
        <v>4</v>
      </c>
      <c r="D295" s="37" t="s">
        <v>308</v>
      </c>
      <c r="E295" s="38"/>
      <c r="F295" s="38"/>
      <c r="G295" s="39">
        <v>23</v>
      </c>
      <c r="H295" s="40">
        <f t="shared" si="23"/>
        <v>23</v>
      </c>
      <c r="I295" s="40"/>
      <c r="J295" s="38">
        <f t="shared" si="27"/>
        <v>23</v>
      </c>
      <c r="K295" s="58">
        <v>13.75</v>
      </c>
      <c r="L295" s="56">
        <f t="shared" si="24"/>
        <v>316.25</v>
      </c>
      <c r="M295" s="58">
        <f t="shared" si="26"/>
        <v>0</v>
      </c>
      <c r="N295" s="56">
        <f t="shared" si="25"/>
        <v>316.25</v>
      </c>
      <c r="O295" s="56"/>
    </row>
    <row r="296" ht="12" customHeight="1" spans="1:15">
      <c r="A296" s="30" t="s">
        <v>20</v>
      </c>
      <c r="B296" s="30" t="s">
        <v>272</v>
      </c>
      <c r="C296" s="36">
        <v>4</v>
      </c>
      <c r="D296" s="37" t="s">
        <v>309</v>
      </c>
      <c r="E296" s="38"/>
      <c r="F296" s="38"/>
      <c r="G296" s="39">
        <v>23</v>
      </c>
      <c r="H296" s="40">
        <f t="shared" si="23"/>
        <v>23</v>
      </c>
      <c r="I296" s="40"/>
      <c r="J296" s="38">
        <f t="shared" si="27"/>
        <v>23</v>
      </c>
      <c r="K296" s="58">
        <v>13.75</v>
      </c>
      <c r="L296" s="56">
        <f t="shared" si="24"/>
        <v>316.25</v>
      </c>
      <c r="M296" s="58">
        <f t="shared" si="26"/>
        <v>0</v>
      </c>
      <c r="N296" s="56">
        <f t="shared" si="25"/>
        <v>316.25</v>
      </c>
      <c r="O296" s="56"/>
    </row>
    <row r="297" ht="12" customHeight="1" spans="1:15">
      <c r="A297" s="30" t="s">
        <v>20</v>
      </c>
      <c r="B297" s="30" t="s">
        <v>272</v>
      </c>
      <c r="C297" s="36">
        <v>4</v>
      </c>
      <c r="D297" s="37" t="s">
        <v>310</v>
      </c>
      <c r="E297" s="38"/>
      <c r="F297" s="38"/>
      <c r="G297" s="39">
        <v>23</v>
      </c>
      <c r="H297" s="40">
        <f t="shared" si="23"/>
        <v>23</v>
      </c>
      <c r="I297" s="40"/>
      <c r="J297" s="38">
        <f t="shared" si="27"/>
        <v>23</v>
      </c>
      <c r="K297" s="58">
        <v>13.75</v>
      </c>
      <c r="L297" s="56">
        <f t="shared" si="24"/>
        <v>316.25</v>
      </c>
      <c r="M297" s="58">
        <f t="shared" si="26"/>
        <v>0</v>
      </c>
      <c r="N297" s="56">
        <f t="shared" si="25"/>
        <v>316.25</v>
      </c>
      <c r="O297" s="56"/>
    </row>
    <row r="298" ht="12" customHeight="1" spans="1:15">
      <c r="A298" s="30" t="s">
        <v>20</v>
      </c>
      <c r="B298" s="30" t="s">
        <v>272</v>
      </c>
      <c r="C298" s="36">
        <v>4</v>
      </c>
      <c r="D298" s="37" t="s">
        <v>311</v>
      </c>
      <c r="E298" s="38"/>
      <c r="F298" s="38"/>
      <c r="G298" s="39">
        <v>22</v>
      </c>
      <c r="H298" s="40">
        <f t="shared" si="23"/>
        <v>22</v>
      </c>
      <c r="I298" s="40"/>
      <c r="J298" s="38">
        <f t="shared" si="27"/>
        <v>22</v>
      </c>
      <c r="K298" s="58">
        <v>13.75</v>
      </c>
      <c r="L298" s="56">
        <f t="shared" si="24"/>
        <v>302.5</v>
      </c>
      <c r="M298" s="58">
        <f t="shared" si="26"/>
        <v>0</v>
      </c>
      <c r="N298" s="56">
        <f t="shared" si="25"/>
        <v>302.5</v>
      </c>
      <c r="O298" s="56"/>
    </row>
    <row r="299" ht="12" customHeight="1" spans="1:15">
      <c r="A299" s="30" t="s">
        <v>20</v>
      </c>
      <c r="B299" s="30" t="s">
        <v>272</v>
      </c>
      <c r="C299" s="36">
        <v>4</v>
      </c>
      <c r="D299" s="37" t="s">
        <v>312</v>
      </c>
      <c r="E299" s="38"/>
      <c r="F299" s="38"/>
      <c r="G299" s="39">
        <v>22</v>
      </c>
      <c r="H299" s="40">
        <f t="shared" si="23"/>
        <v>22</v>
      </c>
      <c r="I299" s="40"/>
      <c r="J299" s="38">
        <f t="shared" si="27"/>
        <v>22</v>
      </c>
      <c r="K299" s="58">
        <v>13.75</v>
      </c>
      <c r="L299" s="56">
        <f t="shared" si="24"/>
        <v>302.5</v>
      </c>
      <c r="M299" s="58">
        <f t="shared" si="26"/>
        <v>0</v>
      </c>
      <c r="N299" s="56">
        <f t="shared" si="25"/>
        <v>302.5</v>
      </c>
      <c r="O299" s="56"/>
    </row>
    <row r="300" ht="12" customHeight="1" spans="1:15">
      <c r="A300" s="30" t="s">
        <v>20</v>
      </c>
      <c r="B300" s="30" t="s">
        <v>272</v>
      </c>
      <c r="C300" s="36">
        <v>4</v>
      </c>
      <c r="D300" s="37" t="s">
        <v>313</v>
      </c>
      <c r="E300" s="38"/>
      <c r="F300" s="38"/>
      <c r="G300" s="39">
        <v>22</v>
      </c>
      <c r="H300" s="40">
        <f t="shared" si="23"/>
        <v>22</v>
      </c>
      <c r="I300" s="40"/>
      <c r="J300" s="38">
        <f t="shared" si="27"/>
        <v>22</v>
      </c>
      <c r="K300" s="58">
        <v>13.75</v>
      </c>
      <c r="L300" s="56">
        <f t="shared" si="24"/>
        <v>302.5</v>
      </c>
      <c r="M300" s="58">
        <f t="shared" si="26"/>
        <v>0</v>
      </c>
      <c r="N300" s="56">
        <f t="shared" si="25"/>
        <v>302.5</v>
      </c>
      <c r="O300" s="56"/>
    </row>
    <row r="301" ht="12" customHeight="1" spans="1:15">
      <c r="A301" s="30" t="s">
        <v>20</v>
      </c>
      <c r="B301" s="30" t="s">
        <v>272</v>
      </c>
      <c r="C301" s="36">
        <v>4</v>
      </c>
      <c r="D301" s="37" t="s">
        <v>314</v>
      </c>
      <c r="E301" s="38"/>
      <c r="F301" s="38"/>
      <c r="G301" s="39">
        <v>22</v>
      </c>
      <c r="H301" s="40">
        <f t="shared" si="23"/>
        <v>22</v>
      </c>
      <c r="I301" s="40"/>
      <c r="J301" s="38">
        <f t="shared" si="27"/>
        <v>22</v>
      </c>
      <c r="K301" s="58">
        <v>13.75</v>
      </c>
      <c r="L301" s="56">
        <f t="shared" si="24"/>
        <v>302.5</v>
      </c>
      <c r="M301" s="58">
        <f t="shared" si="26"/>
        <v>0</v>
      </c>
      <c r="N301" s="56">
        <f t="shared" si="25"/>
        <v>302.5</v>
      </c>
      <c r="O301" s="56"/>
    </row>
    <row r="302" ht="12" customHeight="1" spans="1:15">
      <c r="A302" s="30" t="s">
        <v>20</v>
      </c>
      <c r="B302" s="30" t="s">
        <v>272</v>
      </c>
      <c r="C302" s="36">
        <v>4</v>
      </c>
      <c r="D302" s="37" t="s">
        <v>315</v>
      </c>
      <c r="E302" s="38"/>
      <c r="F302" s="38"/>
      <c r="G302" s="39">
        <v>22</v>
      </c>
      <c r="H302" s="40">
        <f t="shared" si="23"/>
        <v>22</v>
      </c>
      <c r="I302" s="40"/>
      <c r="J302" s="38">
        <f t="shared" si="27"/>
        <v>22</v>
      </c>
      <c r="K302" s="58">
        <v>13.75</v>
      </c>
      <c r="L302" s="56">
        <f t="shared" si="24"/>
        <v>302.5</v>
      </c>
      <c r="M302" s="58">
        <f t="shared" si="26"/>
        <v>0</v>
      </c>
      <c r="N302" s="56">
        <f t="shared" si="25"/>
        <v>302.5</v>
      </c>
      <c r="O302" s="56"/>
    </row>
    <row r="303" ht="12" customHeight="1" spans="1:15">
      <c r="A303" s="30" t="s">
        <v>20</v>
      </c>
      <c r="B303" s="30" t="s">
        <v>272</v>
      </c>
      <c r="C303" s="36">
        <v>4</v>
      </c>
      <c r="D303" s="37" t="s">
        <v>316</v>
      </c>
      <c r="E303" s="38"/>
      <c r="F303" s="38"/>
      <c r="G303" s="39">
        <v>23</v>
      </c>
      <c r="H303" s="40">
        <f t="shared" si="23"/>
        <v>23</v>
      </c>
      <c r="I303" s="40"/>
      <c r="J303" s="38">
        <f t="shared" si="27"/>
        <v>23</v>
      </c>
      <c r="K303" s="58">
        <v>13.75</v>
      </c>
      <c r="L303" s="56">
        <f t="shared" si="24"/>
        <v>316.25</v>
      </c>
      <c r="M303" s="58">
        <f t="shared" si="26"/>
        <v>0</v>
      </c>
      <c r="N303" s="56">
        <f t="shared" si="25"/>
        <v>316.25</v>
      </c>
      <c r="O303" s="56"/>
    </row>
    <row r="304" ht="12" customHeight="1" spans="1:15">
      <c r="A304" s="30" t="s">
        <v>20</v>
      </c>
      <c r="B304" s="30" t="s">
        <v>272</v>
      </c>
      <c r="C304" s="36">
        <v>4</v>
      </c>
      <c r="D304" s="37" t="s">
        <v>317</v>
      </c>
      <c r="E304" s="38"/>
      <c r="F304" s="38"/>
      <c r="G304" s="39">
        <v>23</v>
      </c>
      <c r="H304" s="40">
        <f t="shared" si="23"/>
        <v>23</v>
      </c>
      <c r="I304" s="40"/>
      <c r="J304" s="38">
        <f t="shared" si="27"/>
        <v>23</v>
      </c>
      <c r="K304" s="58">
        <v>13.75</v>
      </c>
      <c r="L304" s="56">
        <f t="shared" si="24"/>
        <v>316.25</v>
      </c>
      <c r="M304" s="58">
        <f t="shared" si="26"/>
        <v>0</v>
      </c>
      <c r="N304" s="56">
        <f t="shared" si="25"/>
        <v>316.25</v>
      </c>
      <c r="O304" s="56"/>
    </row>
    <row r="305" ht="12" customHeight="1" spans="1:15">
      <c r="A305" s="30" t="s">
        <v>20</v>
      </c>
      <c r="B305" s="30" t="s">
        <v>272</v>
      </c>
      <c r="C305" s="36">
        <v>4</v>
      </c>
      <c r="D305" s="37" t="s">
        <v>318</v>
      </c>
      <c r="E305" s="38"/>
      <c r="F305" s="38"/>
      <c r="G305" s="39">
        <v>23</v>
      </c>
      <c r="H305" s="40">
        <f t="shared" si="23"/>
        <v>23</v>
      </c>
      <c r="I305" s="40"/>
      <c r="J305" s="38">
        <f t="shared" si="27"/>
        <v>23</v>
      </c>
      <c r="K305" s="58">
        <v>13.75</v>
      </c>
      <c r="L305" s="56">
        <f t="shared" si="24"/>
        <v>316.25</v>
      </c>
      <c r="M305" s="58">
        <f t="shared" si="26"/>
        <v>0</v>
      </c>
      <c r="N305" s="56">
        <f t="shared" si="25"/>
        <v>316.25</v>
      </c>
      <c r="O305" s="56"/>
    </row>
    <row r="306" ht="12" customHeight="1" spans="1:15">
      <c r="A306" s="30" t="s">
        <v>20</v>
      </c>
      <c r="B306" s="30" t="s">
        <v>272</v>
      </c>
      <c r="C306" s="36">
        <v>4</v>
      </c>
      <c r="D306" s="37" t="s">
        <v>319</v>
      </c>
      <c r="E306" s="38"/>
      <c r="F306" s="38"/>
      <c r="G306" s="39">
        <v>23</v>
      </c>
      <c r="H306" s="40">
        <f t="shared" si="23"/>
        <v>23</v>
      </c>
      <c r="I306" s="40"/>
      <c r="J306" s="38">
        <f t="shared" si="27"/>
        <v>23</v>
      </c>
      <c r="K306" s="58">
        <v>13.75</v>
      </c>
      <c r="L306" s="56">
        <f t="shared" si="24"/>
        <v>316.25</v>
      </c>
      <c r="M306" s="58">
        <f t="shared" si="26"/>
        <v>0</v>
      </c>
      <c r="N306" s="56">
        <f t="shared" si="25"/>
        <v>316.25</v>
      </c>
      <c r="O306" s="63"/>
    </row>
    <row r="307" ht="12" customHeight="1" spans="1:15">
      <c r="A307" s="30" t="s">
        <v>20</v>
      </c>
      <c r="B307" s="30" t="s">
        <v>272</v>
      </c>
      <c r="C307" s="36">
        <v>4</v>
      </c>
      <c r="D307" s="37" t="s">
        <v>320</v>
      </c>
      <c r="E307" s="38"/>
      <c r="F307" s="38"/>
      <c r="G307" s="39">
        <v>23</v>
      </c>
      <c r="H307" s="40">
        <f t="shared" si="23"/>
        <v>23</v>
      </c>
      <c r="I307" s="40"/>
      <c r="J307" s="38">
        <f t="shared" si="27"/>
        <v>23</v>
      </c>
      <c r="K307" s="58">
        <v>13.75</v>
      </c>
      <c r="L307" s="56">
        <f t="shared" si="24"/>
        <v>316.25</v>
      </c>
      <c r="M307" s="58">
        <f t="shared" si="26"/>
        <v>0</v>
      </c>
      <c r="N307" s="56">
        <f t="shared" si="25"/>
        <v>316.25</v>
      </c>
      <c r="O307" s="56"/>
    </row>
    <row r="308" ht="12" customHeight="1" spans="1:15">
      <c r="A308" s="30" t="s">
        <v>20</v>
      </c>
      <c r="B308" s="30" t="s">
        <v>272</v>
      </c>
      <c r="C308" s="36">
        <v>4</v>
      </c>
      <c r="D308" s="37" t="s">
        <v>321</v>
      </c>
      <c r="E308" s="38"/>
      <c r="F308" s="38"/>
      <c r="G308" s="39">
        <v>23</v>
      </c>
      <c r="H308" s="40">
        <f t="shared" si="23"/>
        <v>23</v>
      </c>
      <c r="I308" s="40"/>
      <c r="J308" s="38">
        <f t="shared" si="27"/>
        <v>23</v>
      </c>
      <c r="K308" s="58">
        <v>13.75</v>
      </c>
      <c r="L308" s="56">
        <f t="shared" si="24"/>
        <v>316.25</v>
      </c>
      <c r="M308" s="58">
        <f t="shared" si="26"/>
        <v>0</v>
      </c>
      <c r="N308" s="56">
        <f t="shared" si="25"/>
        <v>316.25</v>
      </c>
      <c r="O308" s="56"/>
    </row>
    <row r="309" ht="12" customHeight="1" spans="1:15">
      <c r="A309" s="30" t="s">
        <v>20</v>
      </c>
      <c r="B309" s="30" t="s">
        <v>272</v>
      </c>
      <c r="C309" s="36">
        <v>4</v>
      </c>
      <c r="D309" s="37" t="s">
        <v>322</v>
      </c>
      <c r="E309" s="38"/>
      <c r="F309" s="38"/>
      <c r="G309" s="39">
        <v>22</v>
      </c>
      <c r="H309" s="40">
        <f t="shared" si="23"/>
        <v>22</v>
      </c>
      <c r="I309" s="40"/>
      <c r="J309" s="38">
        <f t="shared" si="27"/>
        <v>22</v>
      </c>
      <c r="K309" s="58">
        <v>13.75</v>
      </c>
      <c r="L309" s="56">
        <f t="shared" si="24"/>
        <v>302.5</v>
      </c>
      <c r="M309" s="58">
        <f t="shared" si="26"/>
        <v>0</v>
      </c>
      <c r="N309" s="56">
        <f t="shared" si="25"/>
        <v>302.5</v>
      </c>
      <c r="O309" s="56"/>
    </row>
    <row r="310" ht="12" customHeight="1" spans="1:15">
      <c r="A310" s="30" t="s">
        <v>20</v>
      </c>
      <c r="B310" s="30" t="s">
        <v>272</v>
      </c>
      <c r="C310" s="36">
        <v>4</v>
      </c>
      <c r="D310" s="37" t="s">
        <v>323</v>
      </c>
      <c r="E310" s="38"/>
      <c r="F310" s="38"/>
      <c r="G310" s="39">
        <v>22</v>
      </c>
      <c r="H310" s="40">
        <f t="shared" si="23"/>
        <v>22</v>
      </c>
      <c r="I310" s="40"/>
      <c r="J310" s="38">
        <f t="shared" si="27"/>
        <v>22</v>
      </c>
      <c r="K310" s="58">
        <v>13.75</v>
      </c>
      <c r="L310" s="56">
        <f t="shared" si="24"/>
        <v>302.5</v>
      </c>
      <c r="M310" s="58">
        <f t="shared" si="26"/>
        <v>0</v>
      </c>
      <c r="N310" s="56">
        <f t="shared" si="25"/>
        <v>302.5</v>
      </c>
      <c r="O310" s="56"/>
    </row>
    <row r="311" ht="12" customHeight="1" spans="1:15">
      <c r="A311" s="30" t="s">
        <v>20</v>
      </c>
      <c r="B311" s="30" t="s">
        <v>272</v>
      </c>
      <c r="C311" s="36">
        <v>4</v>
      </c>
      <c r="D311" s="37" t="s">
        <v>324</v>
      </c>
      <c r="E311" s="38"/>
      <c r="F311" s="38"/>
      <c r="G311" s="39">
        <v>23</v>
      </c>
      <c r="H311" s="40">
        <f t="shared" si="23"/>
        <v>23</v>
      </c>
      <c r="I311" s="40"/>
      <c r="J311" s="38">
        <f t="shared" si="27"/>
        <v>23</v>
      </c>
      <c r="K311" s="58">
        <v>13.75</v>
      </c>
      <c r="L311" s="56">
        <f t="shared" si="24"/>
        <v>316.25</v>
      </c>
      <c r="M311" s="58">
        <f t="shared" si="26"/>
        <v>0</v>
      </c>
      <c r="N311" s="56">
        <f t="shared" si="25"/>
        <v>316.25</v>
      </c>
      <c r="O311" s="56"/>
    </row>
    <row r="312" ht="12" customHeight="1" spans="1:15">
      <c r="A312" s="30" t="s">
        <v>20</v>
      </c>
      <c r="B312" s="30" t="s">
        <v>272</v>
      </c>
      <c r="C312" s="36">
        <v>4</v>
      </c>
      <c r="D312" s="37" t="s">
        <v>325</v>
      </c>
      <c r="E312" s="38"/>
      <c r="F312" s="38"/>
      <c r="G312" s="39">
        <v>23</v>
      </c>
      <c r="H312" s="40">
        <f t="shared" si="23"/>
        <v>23</v>
      </c>
      <c r="I312" s="40"/>
      <c r="J312" s="38">
        <f t="shared" si="27"/>
        <v>23</v>
      </c>
      <c r="K312" s="58">
        <v>13.75</v>
      </c>
      <c r="L312" s="56">
        <f t="shared" si="24"/>
        <v>316.25</v>
      </c>
      <c r="M312" s="58">
        <f t="shared" si="26"/>
        <v>0</v>
      </c>
      <c r="N312" s="56">
        <f t="shared" si="25"/>
        <v>316.25</v>
      </c>
      <c r="O312" s="56"/>
    </row>
    <row r="313" ht="12" customHeight="1" spans="1:15">
      <c r="A313" s="30" t="s">
        <v>20</v>
      </c>
      <c r="B313" s="30" t="s">
        <v>272</v>
      </c>
      <c r="C313" s="36">
        <v>4</v>
      </c>
      <c r="D313" s="37" t="s">
        <v>326</v>
      </c>
      <c r="E313" s="38"/>
      <c r="F313" s="38"/>
      <c r="G313" s="39">
        <v>23</v>
      </c>
      <c r="H313" s="40">
        <f t="shared" si="23"/>
        <v>23</v>
      </c>
      <c r="I313" s="40"/>
      <c r="J313" s="38">
        <f t="shared" si="27"/>
        <v>23</v>
      </c>
      <c r="K313" s="58">
        <v>13.75</v>
      </c>
      <c r="L313" s="56">
        <f t="shared" si="24"/>
        <v>316.25</v>
      </c>
      <c r="M313" s="58">
        <f t="shared" si="26"/>
        <v>0</v>
      </c>
      <c r="N313" s="56">
        <f t="shared" si="25"/>
        <v>316.25</v>
      </c>
      <c r="O313" s="56"/>
    </row>
    <row r="314" ht="12" customHeight="1" spans="1:15">
      <c r="A314" s="30" t="s">
        <v>20</v>
      </c>
      <c r="B314" s="30" t="s">
        <v>272</v>
      </c>
      <c r="C314" s="36">
        <v>4</v>
      </c>
      <c r="D314" s="37" t="s">
        <v>327</v>
      </c>
      <c r="E314" s="38"/>
      <c r="F314" s="38"/>
      <c r="G314" s="39">
        <v>22</v>
      </c>
      <c r="H314" s="40">
        <f t="shared" si="23"/>
        <v>22</v>
      </c>
      <c r="I314" s="40"/>
      <c r="J314" s="38">
        <f t="shared" si="27"/>
        <v>22</v>
      </c>
      <c r="K314" s="58">
        <v>13.75</v>
      </c>
      <c r="L314" s="56">
        <f t="shared" si="24"/>
        <v>302.5</v>
      </c>
      <c r="M314" s="58">
        <f t="shared" si="26"/>
        <v>0</v>
      </c>
      <c r="N314" s="56">
        <f t="shared" si="25"/>
        <v>302.5</v>
      </c>
      <c r="O314" s="56"/>
    </row>
    <row r="315" ht="12" customHeight="1" spans="1:15">
      <c r="A315" s="30" t="s">
        <v>20</v>
      </c>
      <c r="B315" s="30" t="s">
        <v>272</v>
      </c>
      <c r="C315" s="36">
        <v>4</v>
      </c>
      <c r="D315" s="37" t="s">
        <v>328</v>
      </c>
      <c r="E315" s="38"/>
      <c r="F315" s="38"/>
      <c r="G315" s="39">
        <v>22</v>
      </c>
      <c r="H315" s="40">
        <f t="shared" si="23"/>
        <v>22</v>
      </c>
      <c r="I315" s="40"/>
      <c r="J315" s="38">
        <f t="shared" si="27"/>
        <v>22</v>
      </c>
      <c r="K315" s="58">
        <v>13.75</v>
      </c>
      <c r="L315" s="56">
        <f t="shared" si="24"/>
        <v>302.5</v>
      </c>
      <c r="M315" s="58">
        <f t="shared" si="26"/>
        <v>0</v>
      </c>
      <c r="N315" s="56">
        <f t="shared" si="25"/>
        <v>302.5</v>
      </c>
      <c r="O315" s="56"/>
    </row>
    <row r="316" ht="12" customHeight="1" spans="1:15">
      <c r="A316" s="30" t="s">
        <v>20</v>
      </c>
      <c r="B316" s="30" t="s">
        <v>272</v>
      </c>
      <c r="C316" s="36">
        <v>4</v>
      </c>
      <c r="D316" s="37" t="s">
        <v>329</v>
      </c>
      <c r="E316" s="38"/>
      <c r="F316" s="38"/>
      <c r="G316" s="39">
        <v>23</v>
      </c>
      <c r="H316" s="40">
        <f t="shared" si="23"/>
        <v>23</v>
      </c>
      <c r="I316" s="40"/>
      <c r="J316" s="38">
        <f t="shared" si="27"/>
        <v>23</v>
      </c>
      <c r="K316" s="58">
        <v>13.75</v>
      </c>
      <c r="L316" s="56">
        <f t="shared" si="24"/>
        <v>316.25</v>
      </c>
      <c r="M316" s="58">
        <f t="shared" si="26"/>
        <v>0</v>
      </c>
      <c r="N316" s="56">
        <f t="shared" si="25"/>
        <v>316.25</v>
      </c>
      <c r="O316" s="56"/>
    </row>
    <row r="317" ht="12" customHeight="1" spans="1:15">
      <c r="A317" s="30" t="s">
        <v>20</v>
      </c>
      <c r="B317" s="30" t="s">
        <v>272</v>
      </c>
      <c r="C317" s="36">
        <v>4</v>
      </c>
      <c r="D317" s="37" t="s">
        <v>330</v>
      </c>
      <c r="E317" s="38"/>
      <c r="F317" s="38"/>
      <c r="G317" s="39">
        <v>23</v>
      </c>
      <c r="H317" s="40">
        <f t="shared" si="23"/>
        <v>23</v>
      </c>
      <c r="I317" s="40"/>
      <c r="J317" s="38">
        <f t="shared" si="27"/>
        <v>23</v>
      </c>
      <c r="K317" s="58">
        <v>13.75</v>
      </c>
      <c r="L317" s="56">
        <f t="shared" si="24"/>
        <v>316.25</v>
      </c>
      <c r="M317" s="58">
        <f t="shared" si="26"/>
        <v>0</v>
      </c>
      <c r="N317" s="56">
        <f t="shared" si="25"/>
        <v>316.25</v>
      </c>
      <c r="O317" s="56"/>
    </row>
    <row r="318" ht="12" customHeight="1" spans="1:15">
      <c r="A318" s="30" t="s">
        <v>20</v>
      </c>
      <c r="B318" s="30" t="s">
        <v>272</v>
      </c>
      <c r="C318" s="36">
        <v>4</v>
      </c>
      <c r="D318" s="37" t="s">
        <v>331</v>
      </c>
      <c r="E318" s="38"/>
      <c r="F318" s="38"/>
      <c r="G318" s="39">
        <v>22</v>
      </c>
      <c r="H318" s="40">
        <f t="shared" si="23"/>
        <v>22</v>
      </c>
      <c r="I318" s="40"/>
      <c r="J318" s="38">
        <f t="shared" si="27"/>
        <v>22</v>
      </c>
      <c r="K318" s="58">
        <v>13.75</v>
      </c>
      <c r="L318" s="56">
        <f t="shared" si="24"/>
        <v>302.5</v>
      </c>
      <c r="M318" s="58">
        <f t="shared" si="26"/>
        <v>0</v>
      </c>
      <c r="N318" s="56">
        <f t="shared" si="25"/>
        <v>302.5</v>
      </c>
      <c r="O318" s="56"/>
    </row>
    <row r="319" ht="12" customHeight="1" spans="1:15">
      <c r="A319" s="30" t="s">
        <v>20</v>
      </c>
      <c r="B319" s="30" t="s">
        <v>272</v>
      </c>
      <c r="C319" s="36">
        <v>4</v>
      </c>
      <c r="D319" s="37" t="s">
        <v>332</v>
      </c>
      <c r="E319" s="38"/>
      <c r="F319" s="38"/>
      <c r="G319" s="39">
        <v>22</v>
      </c>
      <c r="H319" s="40">
        <f t="shared" si="23"/>
        <v>22</v>
      </c>
      <c r="I319" s="40"/>
      <c r="J319" s="38">
        <f t="shared" si="27"/>
        <v>22</v>
      </c>
      <c r="K319" s="58">
        <v>13.75</v>
      </c>
      <c r="L319" s="56">
        <f t="shared" si="24"/>
        <v>302.5</v>
      </c>
      <c r="M319" s="58">
        <f t="shared" si="26"/>
        <v>0</v>
      </c>
      <c r="N319" s="56">
        <f t="shared" si="25"/>
        <v>302.5</v>
      </c>
      <c r="O319" s="56"/>
    </row>
    <row r="320" ht="12" customHeight="1" spans="1:15">
      <c r="A320" s="30" t="s">
        <v>20</v>
      </c>
      <c r="B320" s="30" t="s">
        <v>272</v>
      </c>
      <c r="C320" s="36">
        <v>4</v>
      </c>
      <c r="D320" s="37" t="s">
        <v>333</v>
      </c>
      <c r="E320" s="38"/>
      <c r="F320" s="38"/>
      <c r="G320" s="39">
        <v>23</v>
      </c>
      <c r="H320" s="40">
        <f t="shared" si="23"/>
        <v>23</v>
      </c>
      <c r="I320" s="40"/>
      <c r="J320" s="38">
        <f t="shared" si="27"/>
        <v>23</v>
      </c>
      <c r="K320" s="58">
        <v>13.75</v>
      </c>
      <c r="L320" s="56">
        <f t="shared" si="24"/>
        <v>316.25</v>
      </c>
      <c r="M320" s="58">
        <f t="shared" si="26"/>
        <v>0</v>
      </c>
      <c r="N320" s="56">
        <f t="shared" si="25"/>
        <v>316.25</v>
      </c>
      <c r="O320" s="56"/>
    </row>
    <row r="321" ht="12" customHeight="1" spans="1:15">
      <c r="A321" s="30" t="s">
        <v>20</v>
      </c>
      <c r="B321" s="30" t="s">
        <v>272</v>
      </c>
      <c r="C321" s="36">
        <v>4</v>
      </c>
      <c r="D321" s="37" t="s">
        <v>334</v>
      </c>
      <c r="E321" s="38"/>
      <c r="F321" s="38"/>
      <c r="G321" s="39">
        <v>23</v>
      </c>
      <c r="H321" s="40">
        <f t="shared" si="23"/>
        <v>23</v>
      </c>
      <c r="I321" s="40"/>
      <c r="J321" s="38">
        <f t="shared" si="27"/>
        <v>23</v>
      </c>
      <c r="K321" s="58">
        <v>13.75</v>
      </c>
      <c r="L321" s="56">
        <f t="shared" si="24"/>
        <v>316.25</v>
      </c>
      <c r="M321" s="58">
        <f t="shared" si="26"/>
        <v>0</v>
      </c>
      <c r="N321" s="56">
        <f t="shared" si="25"/>
        <v>316.25</v>
      </c>
      <c r="O321" s="56"/>
    </row>
    <row r="322" ht="12" customHeight="1" spans="1:15">
      <c r="A322" s="30" t="s">
        <v>20</v>
      </c>
      <c r="B322" s="30" t="s">
        <v>272</v>
      </c>
      <c r="C322" s="36">
        <v>4</v>
      </c>
      <c r="D322" s="37" t="s">
        <v>287</v>
      </c>
      <c r="E322" s="38"/>
      <c r="F322" s="38"/>
      <c r="G322" s="39">
        <v>22</v>
      </c>
      <c r="H322" s="40">
        <f t="shared" si="23"/>
        <v>22</v>
      </c>
      <c r="I322" s="40"/>
      <c r="J322" s="38">
        <f t="shared" si="27"/>
        <v>22</v>
      </c>
      <c r="K322" s="58">
        <v>13.75</v>
      </c>
      <c r="L322" s="56">
        <f t="shared" si="24"/>
        <v>302.5</v>
      </c>
      <c r="M322" s="58">
        <f t="shared" si="26"/>
        <v>0</v>
      </c>
      <c r="N322" s="56">
        <f t="shared" si="25"/>
        <v>302.5</v>
      </c>
      <c r="O322" s="56"/>
    </row>
    <row r="323" ht="12" customHeight="1" spans="1:15">
      <c r="A323" s="30" t="s">
        <v>20</v>
      </c>
      <c r="B323" s="30" t="s">
        <v>272</v>
      </c>
      <c r="C323" s="36">
        <v>4</v>
      </c>
      <c r="D323" s="37" t="s">
        <v>335</v>
      </c>
      <c r="E323" s="38"/>
      <c r="F323" s="38"/>
      <c r="G323" s="39">
        <v>22</v>
      </c>
      <c r="H323" s="40">
        <f t="shared" si="23"/>
        <v>22</v>
      </c>
      <c r="I323" s="40"/>
      <c r="J323" s="38">
        <f t="shared" si="27"/>
        <v>22</v>
      </c>
      <c r="K323" s="58">
        <v>13.75</v>
      </c>
      <c r="L323" s="56">
        <f t="shared" si="24"/>
        <v>302.5</v>
      </c>
      <c r="M323" s="58">
        <f t="shared" si="26"/>
        <v>0</v>
      </c>
      <c r="N323" s="56">
        <f t="shared" si="25"/>
        <v>302.5</v>
      </c>
      <c r="O323" s="56"/>
    </row>
    <row r="324" ht="12" customHeight="1" spans="1:15">
      <c r="A324" s="30" t="s">
        <v>20</v>
      </c>
      <c r="B324" s="30" t="s">
        <v>272</v>
      </c>
      <c r="C324" s="36">
        <v>4</v>
      </c>
      <c r="D324" s="37" t="s">
        <v>336</v>
      </c>
      <c r="E324" s="38"/>
      <c r="F324" s="38"/>
      <c r="G324" s="39">
        <v>23</v>
      </c>
      <c r="H324" s="40">
        <f t="shared" si="23"/>
        <v>23</v>
      </c>
      <c r="I324" s="40"/>
      <c r="J324" s="38">
        <f t="shared" si="27"/>
        <v>23</v>
      </c>
      <c r="K324" s="58">
        <v>13.75</v>
      </c>
      <c r="L324" s="56">
        <f t="shared" si="24"/>
        <v>316.25</v>
      </c>
      <c r="M324" s="58">
        <f t="shared" si="26"/>
        <v>0</v>
      </c>
      <c r="N324" s="56">
        <f t="shared" si="25"/>
        <v>316.25</v>
      </c>
      <c r="O324" s="56"/>
    </row>
    <row r="325" ht="12" customHeight="1" spans="1:15">
      <c r="A325" s="30" t="s">
        <v>20</v>
      </c>
      <c r="B325" s="30" t="s">
        <v>272</v>
      </c>
      <c r="C325" s="36">
        <v>4</v>
      </c>
      <c r="D325" s="37" t="s">
        <v>337</v>
      </c>
      <c r="E325" s="38"/>
      <c r="F325" s="38"/>
      <c r="G325" s="39">
        <v>23</v>
      </c>
      <c r="H325" s="40">
        <f t="shared" si="23"/>
        <v>23</v>
      </c>
      <c r="I325" s="40"/>
      <c r="J325" s="38">
        <f t="shared" si="27"/>
        <v>23</v>
      </c>
      <c r="K325" s="58">
        <v>13.75</v>
      </c>
      <c r="L325" s="56">
        <f t="shared" si="24"/>
        <v>316.25</v>
      </c>
      <c r="M325" s="58">
        <f t="shared" si="26"/>
        <v>0</v>
      </c>
      <c r="N325" s="56">
        <f t="shared" si="25"/>
        <v>316.25</v>
      </c>
      <c r="O325" s="56"/>
    </row>
    <row r="326" ht="12" customHeight="1" spans="1:15">
      <c r="A326" s="30" t="s">
        <v>20</v>
      </c>
      <c r="B326" s="30" t="s">
        <v>272</v>
      </c>
      <c r="C326" s="36">
        <v>4</v>
      </c>
      <c r="D326" s="37" t="s">
        <v>338</v>
      </c>
      <c r="E326" s="38"/>
      <c r="F326" s="38"/>
      <c r="G326" s="39">
        <v>22</v>
      </c>
      <c r="H326" s="40">
        <f t="shared" si="23"/>
        <v>22</v>
      </c>
      <c r="I326" s="40"/>
      <c r="J326" s="38">
        <f t="shared" si="27"/>
        <v>22</v>
      </c>
      <c r="K326" s="58">
        <v>13.75</v>
      </c>
      <c r="L326" s="56">
        <f t="shared" si="24"/>
        <v>302.5</v>
      </c>
      <c r="M326" s="58">
        <f t="shared" si="26"/>
        <v>0</v>
      </c>
      <c r="N326" s="56">
        <f t="shared" si="25"/>
        <v>302.5</v>
      </c>
      <c r="O326" s="56"/>
    </row>
    <row r="327" ht="12" customHeight="1" spans="1:15">
      <c r="A327" s="30" t="s">
        <v>20</v>
      </c>
      <c r="B327" s="30" t="s">
        <v>272</v>
      </c>
      <c r="C327" s="36">
        <v>4</v>
      </c>
      <c r="D327" s="37" t="s">
        <v>339</v>
      </c>
      <c r="E327" s="38"/>
      <c r="F327" s="38"/>
      <c r="G327" s="39">
        <v>22</v>
      </c>
      <c r="H327" s="40">
        <f t="shared" ref="H327:H383" si="28">F327+G327</f>
        <v>22</v>
      </c>
      <c r="I327" s="40"/>
      <c r="J327" s="38">
        <f t="shared" si="27"/>
        <v>22</v>
      </c>
      <c r="K327" s="58">
        <v>13.75</v>
      </c>
      <c r="L327" s="56">
        <f t="shared" ref="L327:L390" si="29">H327*K327</f>
        <v>302.5</v>
      </c>
      <c r="M327" s="58">
        <f t="shared" si="26"/>
        <v>0</v>
      </c>
      <c r="N327" s="56">
        <f t="shared" ref="N327:N390" si="30">L327-M327</f>
        <v>302.5</v>
      </c>
      <c r="O327" s="56"/>
    </row>
    <row r="328" ht="12" customHeight="1" spans="1:15">
      <c r="A328" s="30" t="s">
        <v>20</v>
      </c>
      <c r="B328" s="30" t="s">
        <v>272</v>
      </c>
      <c r="C328" s="36">
        <v>4</v>
      </c>
      <c r="D328" s="37" t="s">
        <v>340</v>
      </c>
      <c r="E328" s="38"/>
      <c r="F328" s="38"/>
      <c r="G328" s="39">
        <v>23</v>
      </c>
      <c r="H328" s="40">
        <f t="shared" si="28"/>
        <v>23</v>
      </c>
      <c r="I328" s="40"/>
      <c r="J328" s="38">
        <f t="shared" si="27"/>
        <v>23</v>
      </c>
      <c r="K328" s="58">
        <v>13.75</v>
      </c>
      <c r="L328" s="56">
        <f t="shared" si="29"/>
        <v>316.25</v>
      </c>
      <c r="M328" s="58">
        <f t="shared" ref="M328:M391" si="31">I328*K328</f>
        <v>0</v>
      </c>
      <c r="N328" s="56">
        <f t="shared" si="30"/>
        <v>316.25</v>
      </c>
      <c r="O328" s="56"/>
    </row>
    <row r="329" ht="12" customHeight="1" spans="1:15">
      <c r="A329" s="30" t="s">
        <v>20</v>
      </c>
      <c r="B329" s="30" t="s">
        <v>272</v>
      </c>
      <c r="C329" s="36">
        <v>4</v>
      </c>
      <c r="D329" s="37" t="s">
        <v>341</v>
      </c>
      <c r="E329" s="38"/>
      <c r="F329" s="38"/>
      <c r="G329" s="39">
        <v>23</v>
      </c>
      <c r="H329" s="40">
        <f t="shared" si="28"/>
        <v>23</v>
      </c>
      <c r="I329" s="40"/>
      <c r="J329" s="38">
        <f t="shared" si="27"/>
        <v>23</v>
      </c>
      <c r="K329" s="58">
        <v>13.75</v>
      </c>
      <c r="L329" s="56">
        <f t="shared" si="29"/>
        <v>316.25</v>
      </c>
      <c r="M329" s="58">
        <f t="shared" si="31"/>
        <v>0</v>
      </c>
      <c r="N329" s="56">
        <f t="shared" si="30"/>
        <v>316.25</v>
      </c>
      <c r="O329" s="56"/>
    </row>
    <row r="330" ht="12" customHeight="1" spans="1:15">
      <c r="A330" s="64" t="s">
        <v>20</v>
      </c>
      <c r="B330" s="64" t="s">
        <v>272</v>
      </c>
      <c r="C330" s="65" t="s">
        <v>5</v>
      </c>
      <c r="D330" s="66" t="s">
        <v>342</v>
      </c>
      <c r="E330" s="67"/>
      <c r="F330" s="68">
        <f>312.96+7.64+48.21</f>
        <v>368.81</v>
      </c>
      <c r="G330" s="69"/>
      <c r="H330" s="70">
        <f t="shared" si="28"/>
        <v>368.81</v>
      </c>
      <c r="I330" s="70"/>
      <c r="J330" s="67">
        <f t="shared" si="27"/>
        <v>368.81</v>
      </c>
      <c r="K330" s="74">
        <v>13.75</v>
      </c>
      <c r="L330" s="78">
        <f t="shared" si="29"/>
        <v>5071.1375</v>
      </c>
      <c r="M330" s="74">
        <f t="shared" si="31"/>
        <v>0</v>
      </c>
      <c r="N330" s="78">
        <f t="shared" si="30"/>
        <v>5071.1375</v>
      </c>
      <c r="O330" s="78"/>
    </row>
    <row r="331" s="6" customFormat="1" ht="12" customHeight="1" spans="1:15">
      <c r="A331" s="30" t="s">
        <v>20</v>
      </c>
      <c r="B331" s="53" t="s">
        <v>343</v>
      </c>
      <c r="C331" s="71">
        <v>1</v>
      </c>
      <c r="D331" s="37" t="s">
        <v>344</v>
      </c>
      <c r="E331" s="38"/>
      <c r="F331" s="58"/>
      <c r="G331" s="58">
        <v>9.6</v>
      </c>
      <c r="H331" s="40">
        <f t="shared" si="28"/>
        <v>9.6</v>
      </c>
      <c r="I331" s="40"/>
      <c r="J331" s="58">
        <v>9.6</v>
      </c>
      <c r="K331" s="58">
        <v>13.75</v>
      </c>
      <c r="L331" s="56">
        <f t="shared" si="29"/>
        <v>132</v>
      </c>
      <c r="M331" s="58">
        <f t="shared" si="31"/>
        <v>0</v>
      </c>
      <c r="N331" s="56">
        <f t="shared" si="30"/>
        <v>132</v>
      </c>
      <c r="O331" s="56"/>
    </row>
    <row r="332" s="6" customFormat="1" ht="12" customHeight="1" spans="1:15">
      <c r="A332" s="30" t="s">
        <v>20</v>
      </c>
      <c r="B332" s="53" t="s">
        <v>343</v>
      </c>
      <c r="C332" s="71">
        <v>1</v>
      </c>
      <c r="D332" s="37" t="s">
        <v>345</v>
      </c>
      <c r="E332" s="38"/>
      <c r="F332" s="58"/>
      <c r="G332" s="58">
        <v>3.2</v>
      </c>
      <c r="H332" s="40">
        <f t="shared" si="28"/>
        <v>3.2</v>
      </c>
      <c r="I332" s="40"/>
      <c r="J332" s="58">
        <v>3.2</v>
      </c>
      <c r="K332" s="58">
        <v>13.75</v>
      </c>
      <c r="L332" s="56">
        <f t="shared" si="29"/>
        <v>44</v>
      </c>
      <c r="M332" s="58">
        <f t="shared" si="31"/>
        <v>0</v>
      </c>
      <c r="N332" s="56">
        <f t="shared" si="30"/>
        <v>44</v>
      </c>
      <c r="O332" s="56"/>
    </row>
    <row r="333" s="6" customFormat="1" ht="12" customHeight="1" spans="1:15">
      <c r="A333" s="30" t="s">
        <v>20</v>
      </c>
      <c r="B333" s="53" t="s">
        <v>343</v>
      </c>
      <c r="C333" s="71">
        <v>1</v>
      </c>
      <c r="D333" s="37" t="s">
        <v>346</v>
      </c>
      <c r="E333" s="38"/>
      <c r="F333" s="58"/>
      <c r="G333" s="58">
        <v>10.6</v>
      </c>
      <c r="H333" s="40">
        <f t="shared" si="28"/>
        <v>10.6</v>
      </c>
      <c r="I333" s="40"/>
      <c r="J333" s="58">
        <v>10.6</v>
      </c>
      <c r="K333" s="58">
        <v>13.75</v>
      </c>
      <c r="L333" s="56">
        <f t="shared" si="29"/>
        <v>145.75</v>
      </c>
      <c r="M333" s="58">
        <f t="shared" si="31"/>
        <v>0</v>
      </c>
      <c r="N333" s="56">
        <f t="shared" si="30"/>
        <v>145.75</v>
      </c>
      <c r="O333" s="56"/>
    </row>
    <row r="334" s="6" customFormat="1" ht="12" customHeight="1" spans="1:15">
      <c r="A334" s="30" t="s">
        <v>20</v>
      </c>
      <c r="B334" s="53" t="s">
        <v>343</v>
      </c>
      <c r="C334" s="71">
        <v>1</v>
      </c>
      <c r="D334" s="37" t="s">
        <v>347</v>
      </c>
      <c r="E334" s="38"/>
      <c r="F334" s="58"/>
      <c r="G334" s="58">
        <v>15.3</v>
      </c>
      <c r="H334" s="40">
        <f t="shared" si="28"/>
        <v>15.3</v>
      </c>
      <c r="I334" s="40"/>
      <c r="J334" s="58">
        <v>15.3</v>
      </c>
      <c r="K334" s="58">
        <v>13.75</v>
      </c>
      <c r="L334" s="56">
        <f t="shared" si="29"/>
        <v>210.375</v>
      </c>
      <c r="M334" s="58">
        <f t="shared" si="31"/>
        <v>0</v>
      </c>
      <c r="N334" s="56">
        <f t="shared" si="30"/>
        <v>210.375</v>
      </c>
      <c r="O334" s="56"/>
    </row>
    <row r="335" s="6" customFormat="1" ht="12" customHeight="1" spans="1:15">
      <c r="A335" s="30" t="s">
        <v>20</v>
      </c>
      <c r="B335" s="53" t="s">
        <v>343</v>
      </c>
      <c r="C335" s="71">
        <v>1</v>
      </c>
      <c r="D335" s="37" t="s">
        <v>348</v>
      </c>
      <c r="E335" s="38"/>
      <c r="F335" s="58"/>
      <c r="G335" s="58">
        <v>12.8</v>
      </c>
      <c r="H335" s="40">
        <f t="shared" si="28"/>
        <v>12.8</v>
      </c>
      <c r="I335" s="40"/>
      <c r="J335" s="58">
        <v>12.8</v>
      </c>
      <c r="K335" s="58">
        <v>13.75</v>
      </c>
      <c r="L335" s="56">
        <f t="shared" si="29"/>
        <v>176</v>
      </c>
      <c r="M335" s="58">
        <f t="shared" si="31"/>
        <v>0</v>
      </c>
      <c r="N335" s="56">
        <f t="shared" si="30"/>
        <v>176</v>
      </c>
      <c r="O335" s="56"/>
    </row>
    <row r="336" s="6" customFormat="1" ht="12" customHeight="1" spans="1:15">
      <c r="A336" s="30" t="s">
        <v>20</v>
      </c>
      <c r="B336" s="53" t="s">
        <v>343</v>
      </c>
      <c r="C336" s="71">
        <v>1</v>
      </c>
      <c r="D336" s="37" t="s">
        <v>349</v>
      </c>
      <c r="E336" s="38"/>
      <c r="F336" s="58"/>
      <c r="G336" s="58">
        <v>8.5</v>
      </c>
      <c r="H336" s="40">
        <f t="shared" si="28"/>
        <v>8.5</v>
      </c>
      <c r="I336" s="40"/>
      <c r="J336" s="58">
        <v>8.5</v>
      </c>
      <c r="K336" s="58">
        <v>13.75</v>
      </c>
      <c r="L336" s="56">
        <f t="shared" si="29"/>
        <v>116.875</v>
      </c>
      <c r="M336" s="58">
        <f t="shared" si="31"/>
        <v>0</v>
      </c>
      <c r="N336" s="56">
        <f t="shared" si="30"/>
        <v>116.875</v>
      </c>
      <c r="O336" s="56"/>
    </row>
    <row r="337" s="6" customFormat="1" ht="12" customHeight="1" spans="1:15">
      <c r="A337" s="30" t="s">
        <v>20</v>
      </c>
      <c r="B337" s="53" t="s">
        <v>343</v>
      </c>
      <c r="C337" s="71">
        <v>1</v>
      </c>
      <c r="D337" s="37" t="s">
        <v>350</v>
      </c>
      <c r="E337" s="38"/>
      <c r="F337" s="58"/>
      <c r="G337" s="58">
        <v>8.5</v>
      </c>
      <c r="H337" s="40">
        <f t="shared" si="28"/>
        <v>8.5</v>
      </c>
      <c r="I337" s="40"/>
      <c r="J337" s="58">
        <v>8.5</v>
      </c>
      <c r="K337" s="58">
        <v>13.75</v>
      </c>
      <c r="L337" s="56">
        <f t="shared" si="29"/>
        <v>116.875</v>
      </c>
      <c r="M337" s="58">
        <f t="shared" si="31"/>
        <v>0</v>
      </c>
      <c r="N337" s="56">
        <f t="shared" si="30"/>
        <v>116.875</v>
      </c>
      <c r="O337" s="56"/>
    </row>
    <row r="338" s="6" customFormat="1" ht="12" customHeight="1" spans="1:15">
      <c r="A338" s="30" t="s">
        <v>20</v>
      </c>
      <c r="B338" s="53" t="s">
        <v>343</v>
      </c>
      <c r="C338" s="71">
        <v>1</v>
      </c>
      <c r="D338" s="37" t="s">
        <v>351</v>
      </c>
      <c r="E338" s="38"/>
      <c r="F338" s="58"/>
      <c r="G338" s="58">
        <v>10.6</v>
      </c>
      <c r="H338" s="40">
        <f t="shared" si="28"/>
        <v>10.6</v>
      </c>
      <c r="I338" s="40"/>
      <c r="J338" s="58">
        <v>10.6</v>
      </c>
      <c r="K338" s="58">
        <v>13.75</v>
      </c>
      <c r="L338" s="56">
        <f t="shared" si="29"/>
        <v>145.75</v>
      </c>
      <c r="M338" s="58">
        <f t="shared" si="31"/>
        <v>0</v>
      </c>
      <c r="N338" s="56">
        <f t="shared" si="30"/>
        <v>145.75</v>
      </c>
      <c r="O338" s="56"/>
    </row>
    <row r="339" s="6" customFormat="1" ht="12" customHeight="1" spans="1:15">
      <c r="A339" s="30" t="s">
        <v>20</v>
      </c>
      <c r="B339" s="53" t="s">
        <v>343</v>
      </c>
      <c r="C339" s="71">
        <v>1</v>
      </c>
      <c r="D339" s="37" t="s">
        <v>352</v>
      </c>
      <c r="E339" s="38"/>
      <c r="F339" s="58"/>
      <c r="G339" s="58">
        <v>11</v>
      </c>
      <c r="H339" s="40">
        <f t="shared" si="28"/>
        <v>11</v>
      </c>
      <c r="I339" s="40"/>
      <c r="J339" s="58">
        <v>11</v>
      </c>
      <c r="K339" s="58">
        <v>13.75</v>
      </c>
      <c r="L339" s="56">
        <f t="shared" si="29"/>
        <v>151.25</v>
      </c>
      <c r="M339" s="58">
        <f t="shared" si="31"/>
        <v>0</v>
      </c>
      <c r="N339" s="56">
        <f t="shared" si="30"/>
        <v>151.25</v>
      </c>
      <c r="O339" s="56"/>
    </row>
    <row r="340" s="6" customFormat="1" ht="12" customHeight="1" spans="1:15">
      <c r="A340" s="30" t="s">
        <v>20</v>
      </c>
      <c r="B340" s="53" t="s">
        <v>343</v>
      </c>
      <c r="C340" s="71">
        <v>1</v>
      </c>
      <c r="D340" s="37" t="s">
        <v>353</v>
      </c>
      <c r="E340" s="38"/>
      <c r="F340" s="58"/>
      <c r="G340" s="58">
        <v>8.8</v>
      </c>
      <c r="H340" s="40">
        <f t="shared" si="28"/>
        <v>8.8</v>
      </c>
      <c r="I340" s="40"/>
      <c r="J340" s="58">
        <v>8.8</v>
      </c>
      <c r="K340" s="58">
        <v>13.75</v>
      </c>
      <c r="L340" s="56">
        <f t="shared" si="29"/>
        <v>121</v>
      </c>
      <c r="M340" s="58">
        <f t="shared" si="31"/>
        <v>0</v>
      </c>
      <c r="N340" s="56">
        <f t="shared" si="30"/>
        <v>121</v>
      </c>
      <c r="O340" s="56"/>
    </row>
    <row r="341" s="6" customFormat="1" ht="12" customHeight="1" spans="1:15">
      <c r="A341" s="30" t="s">
        <v>20</v>
      </c>
      <c r="B341" s="53" t="s">
        <v>343</v>
      </c>
      <c r="C341" s="71">
        <v>1</v>
      </c>
      <c r="D341" s="37" t="s">
        <v>354</v>
      </c>
      <c r="E341" s="38"/>
      <c r="F341" s="58"/>
      <c r="G341" s="58">
        <v>8.5</v>
      </c>
      <c r="H341" s="40">
        <f t="shared" si="28"/>
        <v>8.5</v>
      </c>
      <c r="I341" s="40"/>
      <c r="J341" s="58">
        <v>8.5</v>
      </c>
      <c r="K341" s="58">
        <v>13.75</v>
      </c>
      <c r="L341" s="56">
        <f t="shared" si="29"/>
        <v>116.875</v>
      </c>
      <c r="M341" s="58">
        <f t="shared" si="31"/>
        <v>0</v>
      </c>
      <c r="N341" s="56">
        <f t="shared" si="30"/>
        <v>116.875</v>
      </c>
      <c r="O341" s="56"/>
    </row>
    <row r="342" s="6" customFormat="1" ht="12" customHeight="1" spans="1:15">
      <c r="A342" s="30" t="s">
        <v>20</v>
      </c>
      <c r="B342" s="53" t="s">
        <v>343</v>
      </c>
      <c r="C342" s="71">
        <v>1</v>
      </c>
      <c r="D342" s="37" t="s">
        <v>355</v>
      </c>
      <c r="E342" s="38"/>
      <c r="F342" s="58"/>
      <c r="G342" s="58">
        <v>6.4</v>
      </c>
      <c r="H342" s="40">
        <f t="shared" si="28"/>
        <v>6.4</v>
      </c>
      <c r="I342" s="40"/>
      <c r="J342" s="58">
        <v>6.4</v>
      </c>
      <c r="K342" s="58">
        <v>13.75</v>
      </c>
      <c r="L342" s="56">
        <f t="shared" si="29"/>
        <v>88</v>
      </c>
      <c r="M342" s="58">
        <f t="shared" si="31"/>
        <v>0</v>
      </c>
      <c r="N342" s="56">
        <f t="shared" si="30"/>
        <v>88</v>
      </c>
      <c r="O342" s="56"/>
    </row>
    <row r="343" s="6" customFormat="1" ht="12" customHeight="1" spans="1:15">
      <c r="A343" s="30" t="s">
        <v>20</v>
      </c>
      <c r="B343" s="53" t="s">
        <v>343</v>
      </c>
      <c r="C343" s="71">
        <v>1</v>
      </c>
      <c r="D343" s="37" t="s">
        <v>356</v>
      </c>
      <c r="E343" s="38"/>
      <c r="F343" s="58"/>
      <c r="G343" s="58">
        <v>6.4</v>
      </c>
      <c r="H343" s="40">
        <f t="shared" si="28"/>
        <v>6.4</v>
      </c>
      <c r="I343" s="40"/>
      <c r="J343" s="58">
        <v>6.4</v>
      </c>
      <c r="K343" s="58">
        <v>13.75</v>
      </c>
      <c r="L343" s="56">
        <f t="shared" si="29"/>
        <v>88</v>
      </c>
      <c r="M343" s="58">
        <f t="shared" si="31"/>
        <v>0</v>
      </c>
      <c r="N343" s="56">
        <f t="shared" si="30"/>
        <v>88</v>
      </c>
      <c r="O343" s="56"/>
    </row>
    <row r="344" s="6" customFormat="1" ht="12" customHeight="1" spans="1:15">
      <c r="A344" s="64" t="s">
        <v>20</v>
      </c>
      <c r="B344" s="72" t="s">
        <v>343</v>
      </c>
      <c r="C344" s="73">
        <v>1</v>
      </c>
      <c r="D344" s="64" t="s">
        <v>357</v>
      </c>
      <c r="E344" s="67"/>
      <c r="F344" s="74"/>
      <c r="G344" s="74">
        <v>8.5</v>
      </c>
      <c r="H344" s="70">
        <f t="shared" si="28"/>
        <v>8.5</v>
      </c>
      <c r="I344" s="70"/>
      <c r="J344" s="74">
        <v>8.5</v>
      </c>
      <c r="K344" s="74">
        <v>13.75</v>
      </c>
      <c r="L344" s="78">
        <f t="shared" si="29"/>
        <v>116.875</v>
      </c>
      <c r="M344" s="74">
        <f t="shared" si="31"/>
        <v>0</v>
      </c>
      <c r="N344" s="78">
        <f t="shared" si="30"/>
        <v>116.875</v>
      </c>
      <c r="O344" s="78"/>
    </row>
    <row r="345" s="6" customFormat="1" ht="12" customHeight="1" spans="1:15">
      <c r="A345" s="30" t="s">
        <v>20</v>
      </c>
      <c r="B345" s="53" t="s">
        <v>343</v>
      </c>
      <c r="C345" s="71">
        <v>1</v>
      </c>
      <c r="D345" s="37" t="s">
        <v>358</v>
      </c>
      <c r="E345" s="38"/>
      <c r="F345" s="58"/>
      <c r="G345" s="58">
        <v>10.6</v>
      </c>
      <c r="H345" s="40">
        <f t="shared" si="28"/>
        <v>10.6</v>
      </c>
      <c r="I345" s="40"/>
      <c r="J345" s="58">
        <v>10.6</v>
      </c>
      <c r="K345" s="58">
        <v>13.75</v>
      </c>
      <c r="L345" s="56">
        <f t="shared" si="29"/>
        <v>145.75</v>
      </c>
      <c r="M345" s="58">
        <f t="shared" si="31"/>
        <v>0</v>
      </c>
      <c r="N345" s="56">
        <f t="shared" si="30"/>
        <v>145.75</v>
      </c>
      <c r="O345" s="56"/>
    </row>
    <row r="346" s="6" customFormat="1" ht="12" customHeight="1" spans="1:15">
      <c r="A346" s="30" t="s">
        <v>20</v>
      </c>
      <c r="B346" s="53" t="s">
        <v>343</v>
      </c>
      <c r="C346" s="71">
        <v>1</v>
      </c>
      <c r="D346" s="37" t="s">
        <v>359</v>
      </c>
      <c r="E346" s="38"/>
      <c r="F346" s="58"/>
      <c r="G346" s="58">
        <v>19.1</v>
      </c>
      <c r="H346" s="40">
        <f t="shared" si="28"/>
        <v>19.1</v>
      </c>
      <c r="I346" s="40"/>
      <c r="J346" s="58">
        <v>19.1</v>
      </c>
      <c r="K346" s="58">
        <v>13.75</v>
      </c>
      <c r="L346" s="56">
        <f t="shared" si="29"/>
        <v>262.625</v>
      </c>
      <c r="M346" s="58">
        <f t="shared" si="31"/>
        <v>0</v>
      </c>
      <c r="N346" s="56">
        <f t="shared" si="30"/>
        <v>262.625</v>
      </c>
      <c r="O346" s="56"/>
    </row>
    <row r="347" s="6" customFormat="1" ht="12" customHeight="1" spans="1:15">
      <c r="A347" s="30" t="s">
        <v>20</v>
      </c>
      <c r="B347" s="53" t="s">
        <v>343</v>
      </c>
      <c r="C347" s="71">
        <v>1</v>
      </c>
      <c r="D347" s="37" t="s">
        <v>360</v>
      </c>
      <c r="E347" s="38"/>
      <c r="F347" s="58"/>
      <c r="G347" s="58">
        <v>6.5</v>
      </c>
      <c r="H347" s="40">
        <f t="shared" si="28"/>
        <v>6.5</v>
      </c>
      <c r="I347" s="40"/>
      <c r="J347" s="58">
        <v>6.5</v>
      </c>
      <c r="K347" s="58">
        <v>13.75</v>
      </c>
      <c r="L347" s="56">
        <f t="shared" si="29"/>
        <v>89.375</v>
      </c>
      <c r="M347" s="58">
        <f t="shared" si="31"/>
        <v>0</v>
      </c>
      <c r="N347" s="56">
        <f t="shared" si="30"/>
        <v>89.375</v>
      </c>
      <c r="O347" s="56"/>
    </row>
    <row r="348" s="6" customFormat="1" ht="12" customHeight="1" spans="1:15">
      <c r="A348" s="30" t="s">
        <v>20</v>
      </c>
      <c r="B348" s="53" t="s">
        <v>343</v>
      </c>
      <c r="C348" s="71">
        <v>1</v>
      </c>
      <c r="D348" s="37" t="s">
        <v>361</v>
      </c>
      <c r="E348" s="38"/>
      <c r="F348" s="58"/>
      <c r="G348" s="58">
        <v>2.1</v>
      </c>
      <c r="H348" s="40">
        <f t="shared" si="28"/>
        <v>2.1</v>
      </c>
      <c r="I348" s="40"/>
      <c r="J348" s="58">
        <v>2.1</v>
      </c>
      <c r="K348" s="58">
        <v>13.75</v>
      </c>
      <c r="L348" s="56">
        <f t="shared" si="29"/>
        <v>28.875</v>
      </c>
      <c r="M348" s="58">
        <f t="shared" si="31"/>
        <v>0</v>
      </c>
      <c r="N348" s="56">
        <f t="shared" si="30"/>
        <v>28.875</v>
      </c>
      <c r="O348" s="56"/>
    </row>
    <row r="349" s="6" customFormat="1" ht="12" customHeight="1" spans="1:15">
      <c r="A349" s="30" t="s">
        <v>20</v>
      </c>
      <c r="B349" s="53" t="s">
        <v>343</v>
      </c>
      <c r="C349" s="71">
        <v>1</v>
      </c>
      <c r="D349" s="37" t="s">
        <v>362</v>
      </c>
      <c r="E349" s="38"/>
      <c r="F349" s="58"/>
      <c r="G349" s="58">
        <v>4.2</v>
      </c>
      <c r="H349" s="40">
        <f t="shared" si="28"/>
        <v>4.2</v>
      </c>
      <c r="I349" s="40"/>
      <c r="J349" s="58">
        <v>4.2</v>
      </c>
      <c r="K349" s="58">
        <v>13.75</v>
      </c>
      <c r="L349" s="56">
        <f t="shared" si="29"/>
        <v>57.75</v>
      </c>
      <c r="M349" s="58">
        <f t="shared" si="31"/>
        <v>0</v>
      </c>
      <c r="N349" s="56">
        <f t="shared" si="30"/>
        <v>57.75</v>
      </c>
      <c r="O349" s="56"/>
    </row>
    <row r="350" s="6" customFormat="1" ht="12" customHeight="1" spans="1:15">
      <c r="A350" s="30" t="s">
        <v>20</v>
      </c>
      <c r="B350" s="53" t="s">
        <v>343</v>
      </c>
      <c r="C350" s="71">
        <v>1</v>
      </c>
      <c r="D350" s="37" t="s">
        <v>363</v>
      </c>
      <c r="E350" s="38"/>
      <c r="F350" s="58"/>
      <c r="G350" s="58">
        <v>12.8</v>
      </c>
      <c r="H350" s="40">
        <f t="shared" si="28"/>
        <v>12.8</v>
      </c>
      <c r="I350" s="40"/>
      <c r="J350" s="58">
        <v>12.8</v>
      </c>
      <c r="K350" s="58">
        <v>13.75</v>
      </c>
      <c r="L350" s="56">
        <f t="shared" si="29"/>
        <v>176</v>
      </c>
      <c r="M350" s="58">
        <f t="shared" si="31"/>
        <v>0</v>
      </c>
      <c r="N350" s="56">
        <f t="shared" si="30"/>
        <v>176</v>
      </c>
      <c r="O350" s="56"/>
    </row>
    <row r="351" s="6" customFormat="1" ht="12" customHeight="1" spans="1:15">
      <c r="A351" s="30" t="s">
        <v>20</v>
      </c>
      <c r="B351" s="53" t="s">
        <v>343</v>
      </c>
      <c r="C351" s="71">
        <v>1</v>
      </c>
      <c r="D351" s="37" t="s">
        <v>364</v>
      </c>
      <c r="E351" s="38"/>
      <c r="F351" s="58"/>
      <c r="G351" s="58">
        <v>4.27</v>
      </c>
      <c r="H351" s="40">
        <f t="shared" si="28"/>
        <v>4.27</v>
      </c>
      <c r="I351" s="40"/>
      <c r="J351" s="58">
        <v>4.27</v>
      </c>
      <c r="K351" s="58">
        <v>13.75</v>
      </c>
      <c r="L351" s="56">
        <f t="shared" si="29"/>
        <v>58.7125</v>
      </c>
      <c r="M351" s="58">
        <f t="shared" si="31"/>
        <v>0</v>
      </c>
      <c r="N351" s="56">
        <f t="shared" si="30"/>
        <v>58.7125</v>
      </c>
      <c r="O351" s="56"/>
    </row>
    <row r="352" s="6" customFormat="1" ht="12" customHeight="1" spans="1:15">
      <c r="A352" s="30" t="s">
        <v>20</v>
      </c>
      <c r="B352" s="53" t="s">
        <v>343</v>
      </c>
      <c r="C352" s="71">
        <v>1</v>
      </c>
      <c r="D352" s="37" t="s">
        <v>365</v>
      </c>
      <c r="E352" s="38"/>
      <c r="F352" s="58"/>
      <c r="G352" s="58">
        <v>4.26</v>
      </c>
      <c r="H352" s="40">
        <f t="shared" si="28"/>
        <v>4.26</v>
      </c>
      <c r="I352" s="40"/>
      <c r="J352" s="58">
        <v>4.26</v>
      </c>
      <c r="K352" s="58">
        <v>13.75</v>
      </c>
      <c r="L352" s="56">
        <f t="shared" si="29"/>
        <v>58.575</v>
      </c>
      <c r="M352" s="58">
        <f t="shared" si="31"/>
        <v>0</v>
      </c>
      <c r="N352" s="56">
        <f t="shared" si="30"/>
        <v>58.575</v>
      </c>
      <c r="O352" s="56"/>
    </row>
    <row r="353" s="6" customFormat="1" ht="12" customHeight="1" spans="1:15">
      <c r="A353" s="30" t="s">
        <v>20</v>
      </c>
      <c r="B353" s="53" t="s">
        <v>343</v>
      </c>
      <c r="C353" s="71">
        <v>1</v>
      </c>
      <c r="D353" s="37" t="s">
        <v>366</v>
      </c>
      <c r="E353" s="38"/>
      <c r="F353" s="58"/>
      <c r="G353" s="58">
        <v>4.26</v>
      </c>
      <c r="H353" s="40">
        <f t="shared" si="28"/>
        <v>4.26</v>
      </c>
      <c r="I353" s="40"/>
      <c r="J353" s="58">
        <v>4.26</v>
      </c>
      <c r="K353" s="58">
        <v>13.75</v>
      </c>
      <c r="L353" s="56">
        <f t="shared" si="29"/>
        <v>58.575</v>
      </c>
      <c r="M353" s="58">
        <f t="shared" si="31"/>
        <v>0</v>
      </c>
      <c r="N353" s="56">
        <f t="shared" si="30"/>
        <v>58.575</v>
      </c>
      <c r="O353" s="56"/>
    </row>
    <row r="354" s="6" customFormat="1" ht="12" customHeight="1" spans="1:15">
      <c r="A354" s="30" t="s">
        <v>20</v>
      </c>
      <c r="B354" s="53" t="s">
        <v>343</v>
      </c>
      <c r="C354" s="71">
        <v>1</v>
      </c>
      <c r="D354" s="37" t="s">
        <v>367</v>
      </c>
      <c r="E354" s="38"/>
      <c r="F354" s="58"/>
      <c r="G354" s="58">
        <v>6.3</v>
      </c>
      <c r="H354" s="40">
        <f t="shared" si="28"/>
        <v>6.3</v>
      </c>
      <c r="I354" s="40"/>
      <c r="J354" s="58">
        <v>6.3</v>
      </c>
      <c r="K354" s="58">
        <v>13.75</v>
      </c>
      <c r="L354" s="56">
        <f t="shared" si="29"/>
        <v>86.625</v>
      </c>
      <c r="M354" s="58">
        <f t="shared" si="31"/>
        <v>0</v>
      </c>
      <c r="N354" s="56">
        <f t="shared" si="30"/>
        <v>86.625</v>
      </c>
      <c r="O354" s="56"/>
    </row>
    <row r="355" s="6" customFormat="1" ht="12" customHeight="1" spans="1:15">
      <c r="A355" s="30" t="s">
        <v>20</v>
      </c>
      <c r="B355" s="53" t="s">
        <v>343</v>
      </c>
      <c r="C355" s="71">
        <v>1</v>
      </c>
      <c r="D355" s="37" t="s">
        <v>368</v>
      </c>
      <c r="E355" s="38"/>
      <c r="F355" s="58"/>
      <c r="G355" s="58">
        <v>8.44</v>
      </c>
      <c r="H355" s="40">
        <f t="shared" si="28"/>
        <v>8.44</v>
      </c>
      <c r="I355" s="40"/>
      <c r="J355" s="58">
        <v>8.44</v>
      </c>
      <c r="K355" s="58">
        <v>13.75</v>
      </c>
      <c r="L355" s="56">
        <f t="shared" si="29"/>
        <v>116.05</v>
      </c>
      <c r="M355" s="58">
        <f t="shared" si="31"/>
        <v>0</v>
      </c>
      <c r="N355" s="56">
        <f t="shared" si="30"/>
        <v>116.05</v>
      </c>
      <c r="O355" s="56"/>
    </row>
    <row r="356" s="6" customFormat="1" ht="12" customHeight="1" spans="1:15">
      <c r="A356" s="30" t="s">
        <v>20</v>
      </c>
      <c r="B356" s="53" t="s">
        <v>343</v>
      </c>
      <c r="C356" s="71">
        <v>1</v>
      </c>
      <c r="D356" s="37" t="s">
        <v>369</v>
      </c>
      <c r="E356" s="38"/>
      <c r="F356" s="58"/>
      <c r="G356" s="58">
        <v>6.33</v>
      </c>
      <c r="H356" s="40">
        <f t="shared" si="28"/>
        <v>6.33</v>
      </c>
      <c r="I356" s="40"/>
      <c r="J356" s="58">
        <v>6.33</v>
      </c>
      <c r="K356" s="58">
        <v>13.75</v>
      </c>
      <c r="L356" s="56">
        <f t="shared" si="29"/>
        <v>87.0375</v>
      </c>
      <c r="M356" s="58">
        <f t="shared" si="31"/>
        <v>0</v>
      </c>
      <c r="N356" s="56">
        <f t="shared" si="30"/>
        <v>87.0375</v>
      </c>
      <c r="O356" s="56"/>
    </row>
    <row r="357" s="6" customFormat="1" ht="12" customHeight="1" spans="1:15">
      <c r="A357" s="30" t="s">
        <v>20</v>
      </c>
      <c r="B357" s="53" t="s">
        <v>343</v>
      </c>
      <c r="C357" s="71">
        <v>1</v>
      </c>
      <c r="D357" s="37" t="s">
        <v>370</v>
      </c>
      <c r="E357" s="38"/>
      <c r="F357" s="58"/>
      <c r="G357" s="58">
        <v>6.33</v>
      </c>
      <c r="H357" s="40">
        <f t="shared" si="28"/>
        <v>6.33</v>
      </c>
      <c r="I357" s="40"/>
      <c r="J357" s="58">
        <v>6.33</v>
      </c>
      <c r="K357" s="58">
        <v>13.75</v>
      </c>
      <c r="L357" s="56">
        <f t="shared" si="29"/>
        <v>87.0375</v>
      </c>
      <c r="M357" s="58">
        <f t="shared" si="31"/>
        <v>0</v>
      </c>
      <c r="N357" s="56">
        <f t="shared" si="30"/>
        <v>87.0375</v>
      </c>
      <c r="O357" s="56"/>
    </row>
    <row r="358" s="6" customFormat="1" ht="12" customHeight="1" spans="1:15">
      <c r="A358" s="30" t="s">
        <v>20</v>
      </c>
      <c r="B358" s="53" t="s">
        <v>343</v>
      </c>
      <c r="C358" s="71">
        <v>1</v>
      </c>
      <c r="D358" s="37" t="s">
        <v>371</v>
      </c>
      <c r="E358" s="38"/>
      <c r="F358" s="58"/>
      <c r="G358" s="58">
        <v>4.27</v>
      </c>
      <c r="H358" s="40">
        <f t="shared" si="28"/>
        <v>4.27</v>
      </c>
      <c r="I358" s="40"/>
      <c r="J358" s="58">
        <v>4.27</v>
      </c>
      <c r="K358" s="58">
        <v>13.75</v>
      </c>
      <c r="L358" s="56">
        <f t="shared" si="29"/>
        <v>58.7125</v>
      </c>
      <c r="M358" s="58">
        <f t="shared" si="31"/>
        <v>0</v>
      </c>
      <c r="N358" s="56">
        <f t="shared" si="30"/>
        <v>58.7125</v>
      </c>
      <c r="O358" s="56"/>
    </row>
    <row r="359" s="6" customFormat="1" ht="12" customHeight="1" spans="1:15">
      <c r="A359" s="30" t="s">
        <v>20</v>
      </c>
      <c r="B359" s="53" t="s">
        <v>343</v>
      </c>
      <c r="C359" s="71">
        <v>1</v>
      </c>
      <c r="D359" s="37" t="s">
        <v>372</v>
      </c>
      <c r="E359" s="38"/>
      <c r="F359" s="58"/>
      <c r="G359" s="58">
        <v>4.27</v>
      </c>
      <c r="H359" s="40">
        <f t="shared" si="28"/>
        <v>4.27</v>
      </c>
      <c r="I359" s="40"/>
      <c r="J359" s="58">
        <v>4.27</v>
      </c>
      <c r="K359" s="58">
        <v>13.75</v>
      </c>
      <c r="L359" s="56">
        <f t="shared" si="29"/>
        <v>58.7125</v>
      </c>
      <c r="M359" s="58">
        <f t="shared" si="31"/>
        <v>0</v>
      </c>
      <c r="N359" s="56">
        <f t="shared" si="30"/>
        <v>58.7125</v>
      </c>
      <c r="O359" s="56"/>
    </row>
    <row r="360" s="6" customFormat="1" ht="12" customHeight="1" spans="1:15">
      <c r="A360" s="30" t="s">
        <v>20</v>
      </c>
      <c r="B360" s="53" t="s">
        <v>343</v>
      </c>
      <c r="C360" s="71">
        <v>1</v>
      </c>
      <c r="D360" s="37" t="s">
        <v>373</v>
      </c>
      <c r="E360" s="38"/>
      <c r="F360" s="58"/>
      <c r="G360" s="58">
        <v>4.27</v>
      </c>
      <c r="H360" s="40">
        <f t="shared" si="28"/>
        <v>4.27</v>
      </c>
      <c r="I360" s="40"/>
      <c r="J360" s="58">
        <v>4.27</v>
      </c>
      <c r="K360" s="58">
        <v>13.75</v>
      </c>
      <c r="L360" s="56">
        <f t="shared" si="29"/>
        <v>58.7125</v>
      </c>
      <c r="M360" s="58">
        <f t="shared" si="31"/>
        <v>0</v>
      </c>
      <c r="N360" s="56">
        <f t="shared" si="30"/>
        <v>58.7125</v>
      </c>
      <c r="O360" s="56"/>
    </row>
    <row r="361" s="6" customFormat="1" ht="12" customHeight="1" spans="1:15">
      <c r="A361" s="30" t="s">
        <v>20</v>
      </c>
      <c r="B361" s="53" t="s">
        <v>343</v>
      </c>
      <c r="C361" s="71">
        <v>1</v>
      </c>
      <c r="D361" s="37" t="s">
        <v>374</v>
      </c>
      <c r="E361" s="38"/>
      <c r="F361" s="58"/>
      <c r="G361" s="58">
        <v>14.9</v>
      </c>
      <c r="H361" s="40">
        <f t="shared" si="28"/>
        <v>14.9</v>
      </c>
      <c r="I361" s="40"/>
      <c r="J361" s="58">
        <v>14.9</v>
      </c>
      <c r="K361" s="58">
        <v>13.75</v>
      </c>
      <c r="L361" s="56">
        <f t="shared" si="29"/>
        <v>204.875</v>
      </c>
      <c r="M361" s="58">
        <f t="shared" si="31"/>
        <v>0</v>
      </c>
      <c r="N361" s="56">
        <f t="shared" si="30"/>
        <v>204.875</v>
      </c>
      <c r="O361" s="56"/>
    </row>
    <row r="362" s="6" customFormat="1" ht="12" customHeight="1" spans="1:15">
      <c r="A362" s="30" t="s">
        <v>20</v>
      </c>
      <c r="B362" s="53" t="s">
        <v>343</v>
      </c>
      <c r="C362" s="71">
        <v>1</v>
      </c>
      <c r="D362" s="37" t="s">
        <v>375</v>
      </c>
      <c r="E362" s="38"/>
      <c r="F362" s="58"/>
      <c r="G362" s="58">
        <v>10.6</v>
      </c>
      <c r="H362" s="40">
        <f t="shared" si="28"/>
        <v>10.6</v>
      </c>
      <c r="I362" s="40"/>
      <c r="J362" s="58">
        <v>10.6</v>
      </c>
      <c r="K362" s="58">
        <v>13.75</v>
      </c>
      <c r="L362" s="56">
        <f t="shared" si="29"/>
        <v>145.75</v>
      </c>
      <c r="M362" s="58">
        <f t="shared" si="31"/>
        <v>0</v>
      </c>
      <c r="N362" s="56">
        <f t="shared" si="30"/>
        <v>145.75</v>
      </c>
      <c r="O362" s="56"/>
    </row>
    <row r="363" s="6" customFormat="1" ht="12" customHeight="1" spans="1:15">
      <c r="A363" s="30" t="s">
        <v>20</v>
      </c>
      <c r="B363" s="53" t="s">
        <v>343</v>
      </c>
      <c r="C363" s="71">
        <v>1</v>
      </c>
      <c r="D363" s="37" t="s">
        <v>376</v>
      </c>
      <c r="E363" s="38"/>
      <c r="F363" s="58"/>
      <c r="G363" s="58">
        <v>17</v>
      </c>
      <c r="H363" s="40">
        <f t="shared" si="28"/>
        <v>17</v>
      </c>
      <c r="I363" s="40"/>
      <c r="J363" s="58">
        <v>17</v>
      </c>
      <c r="K363" s="58">
        <v>13.75</v>
      </c>
      <c r="L363" s="56">
        <f t="shared" si="29"/>
        <v>233.75</v>
      </c>
      <c r="M363" s="58">
        <f t="shared" si="31"/>
        <v>0</v>
      </c>
      <c r="N363" s="56">
        <f t="shared" si="30"/>
        <v>233.75</v>
      </c>
      <c r="O363" s="56"/>
    </row>
    <row r="364" s="6" customFormat="1" ht="12" customHeight="1" spans="1:15">
      <c r="A364" s="30" t="s">
        <v>20</v>
      </c>
      <c r="B364" s="53" t="s">
        <v>343</v>
      </c>
      <c r="C364" s="71">
        <v>1</v>
      </c>
      <c r="D364" s="37" t="s">
        <v>377</v>
      </c>
      <c r="E364" s="38"/>
      <c r="F364" s="58"/>
      <c r="G364" s="58">
        <v>10.6</v>
      </c>
      <c r="H364" s="40">
        <f t="shared" si="28"/>
        <v>10.6</v>
      </c>
      <c r="I364" s="40"/>
      <c r="J364" s="58">
        <v>10.6</v>
      </c>
      <c r="K364" s="58">
        <v>13.75</v>
      </c>
      <c r="L364" s="56">
        <f t="shared" si="29"/>
        <v>145.75</v>
      </c>
      <c r="M364" s="58">
        <f t="shared" si="31"/>
        <v>0</v>
      </c>
      <c r="N364" s="56">
        <f t="shared" si="30"/>
        <v>145.75</v>
      </c>
      <c r="O364" s="56"/>
    </row>
    <row r="365" s="6" customFormat="1" ht="12" customHeight="1" spans="1:15">
      <c r="A365" s="30" t="s">
        <v>20</v>
      </c>
      <c r="B365" s="53" t="s">
        <v>343</v>
      </c>
      <c r="C365" s="71">
        <v>1</v>
      </c>
      <c r="D365" s="37" t="s">
        <v>378</v>
      </c>
      <c r="E365" s="38"/>
      <c r="F365" s="58"/>
      <c r="G365" s="58">
        <v>10.6</v>
      </c>
      <c r="H365" s="40">
        <f t="shared" si="28"/>
        <v>10.6</v>
      </c>
      <c r="I365" s="40"/>
      <c r="J365" s="58">
        <v>10.6</v>
      </c>
      <c r="K365" s="58">
        <v>13.75</v>
      </c>
      <c r="L365" s="56">
        <f t="shared" si="29"/>
        <v>145.75</v>
      </c>
      <c r="M365" s="58">
        <f t="shared" si="31"/>
        <v>0</v>
      </c>
      <c r="N365" s="56">
        <f t="shared" si="30"/>
        <v>145.75</v>
      </c>
      <c r="O365" s="56"/>
    </row>
    <row r="366" s="6" customFormat="1" ht="12" customHeight="1" spans="1:15">
      <c r="A366" s="30" t="s">
        <v>20</v>
      </c>
      <c r="B366" s="53" t="s">
        <v>343</v>
      </c>
      <c r="C366" s="71">
        <v>1</v>
      </c>
      <c r="D366" s="37" t="s">
        <v>379</v>
      </c>
      <c r="E366" s="38"/>
      <c r="F366" s="58"/>
      <c r="G366" s="58">
        <v>6.3</v>
      </c>
      <c r="H366" s="40">
        <f t="shared" si="28"/>
        <v>6.3</v>
      </c>
      <c r="I366" s="40"/>
      <c r="J366" s="58">
        <v>6.3</v>
      </c>
      <c r="K366" s="58">
        <v>13.75</v>
      </c>
      <c r="L366" s="56">
        <f t="shared" si="29"/>
        <v>86.625</v>
      </c>
      <c r="M366" s="58">
        <f t="shared" si="31"/>
        <v>0</v>
      </c>
      <c r="N366" s="56">
        <f t="shared" si="30"/>
        <v>86.625</v>
      </c>
      <c r="O366" s="56"/>
    </row>
    <row r="367" s="6" customFormat="1" ht="12" customHeight="1" spans="1:15">
      <c r="A367" s="30" t="s">
        <v>20</v>
      </c>
      <c r="B367" s="53" t="s">
        <v>343</v>
      </c>
      <c r="C367" s="71">
        <v>1</v>
      </c>
      <c r="D367" s="37" t="s">
        <v>380</v>
      </c>
      <c r="E367" s="38"/>
      <c r="F367" s="58"/>
      <c r="G367" s="58">
        <v>12.8</v>
      </c>
      <c r="H367" s="40">
        <f t="shared" si="28"/>
        <v>12.8</v>
      </c>
      <c r="I367" s="40"/>
      <c r="J367" s="58">
        <v>12.8</v>
      </c>
      <c r="K367" s="58">
        <v>13.75</v>
      </c>
      <c r="L367" s="56">
        <f t="shared" si="29"/>
        <v>176</v>
      </c>
      <c r="M367" s="58">
        <f t="shared" si="31"/>
        <v>0</v>
      </c>
      <c r="N367" s="56">
        <f t="shared" si="30"/>
        <v>176</v>
      </c>
      <c r="O367" s="56"/>
    </row>
    <row r="368" s="6" customFormat="1" ht="12" customHeight="1" spans="1:15">
      <c r="A368" s="30" t="s">
        <v>20</v>
      </c>
      <c r="B368" s="53" t="s">
        <v>343</v>
      </c>
      <c r="C368" s="71">
        <v>1</v>
      </c>
      <c r="D368" s="37" t="s">
        <v>381</v>
      </c>
      <c r="E368" s="38"/>
      <c r="F368" s="58"/>
      <c r="G368" s="58">
        <v>8.5</v>
      </c>
      <c r="H368" s="40">
        <f t="shared" si="28"/>
        <v>8.5</v>
      </c>
      <c r="I368" s="40"/>
      <c r="J368" s="58">
        <v>8.5</v>
      </c>
      <c r="K368" s="58">
        <v>13.75</v>
      </c>
      <c r="L368" s="56">
        <f t="shared" si="29"/>
        <v>116.875</v>
      </c>
      <c r="M368" s="58">
        <f t="shared" si="31"/>
        <v>0</v>
      </c>
      <c r="N368" s="56">
        <f t="shared" si="30"/>
        <v>116.875</v>
      </c>
      <c r="O368" s="56"/>
    </row>
    <row r="369" s="6" customFormat="1" ht="12" customHeight="1" spans="1:15">
      <c r="A369" s="30" t="s">
        <v>20</v>
      </c>
      <c r="B369" s="53" t="s">
        <v>343</v>
      </c>
      <c r="C369" s="71">
        <v>1</v>
      </c>
      <c r="D369" s="37" t="s">
        <v>382</v>
      </c>
      <c r="E369" s="38"/>
      <c r="F369" s="58"/>
      <c r="G369" s="58">
        <v>10.6</v>
      </c>
      <c r="H369" s="40">
        <f t="shared" si="28"/>
        <v>10.6</v>
      </c>
      <c r="I369" s="40"/>
      <c r="J369" s="58">
        <v>10.6</v>
      </c>
      <c r="K369" s="58">
        <v>13.75</v>
      </c>
      <c r="L369" s="56">
        <f t="shared" si="29"/>
        <v>145.75</v>
      </c>
      <c r="M369" s="58">
        <f t="shared" si="31"/>
        <v>0</v>
      </c>
      <c r="N369" s="56">
        <f t="shared" si="30"/>
        <v>145.75</v>
      </c>
      <c r="O369" s="56"/>
    </row>
    <row r="370" s="6" customFormat="1" ht="12" customHeight="1" spans="1:15">
      <c r="A370" s="30" t="s">
        <v>20</v>
      </c>
      <c r="B370" s="53" t="s">
        <v>343</v>
      </c>
      <c r="C370" s="71">
        <v>1</v>
      </c>
      <c r="D370" s="37" t="s">
        <v>383</v>
      </c>
      <c r="E370" s="38"/>
      <c r="F370" s="58"/>
      <c r="G370" s="58">
        <v>12.8</v>
      </c>
      <c r="H370" s="40">
        <f t="shared" si="28"/>
        <v>12.8</v>
      </c>
      <c r="I370" s="40"/>
      <c r="J370" s="58">
        <v>12.8</v>
      </c>
      <c r="K370" s="58">
        <v>13.75</v>
      </c>
      <c r="L370" s="56">
        <f t="shared" si="29"/>
        <v>176</v>
      </c>
      <c r="M370" s="58">
        <f t="shared" si="31"/>
        <v>0</v>
      </c>
      <c r="N370" s="56">
        <f t="shared" si="30"/>
        <v>176</v>
      </c>
      <c r="O370" s="56"/>
    </row>
    <row r="371" s="6" customFormat="1" ht="12" customHeight="1" spans="1:15">
      <c r="A371" s="30" t="s">
        <v>20</v>
      </c>
      <c r="B371" s="53" t="s">
        <v>343</v>
      </c>
      <c r="C371" s="71">
        <v>1</v>
      </c>
      <c r="D371" s="37" t="s">
        <v>384</v>
      </c>
      <c r="E371" s="38"/>
      <c r="F371" s="58"/>
      <c r="G371" s="58">
        <v>6.3</v>
      </c>
      <c r="H371" s="40">
        <f t="shared" si="28"/>
        <v>6.3</v>
      </c>
      <c r="I371" s="40"/>
      <c r="J371" s="58">
        <v>6.3</v>
      </c>
      <c r="K371" s="58">
        <v>13.75</v>
      </c>
      <c r="L371" s="56">
        <f t="shared" si="29"/>
        <v>86.625</v>
      </c>
      <c r="M371" s="58">
        <f t="shared" si="31"/>
        <v>0</v>
      </c>
      <c r="N371" s="56">
        <f t="shared" si="30"/>
        <v>86.625</v>
      </c>
      <c r="O371" s="56"/>
    </row>
    <row r="372" s="6" customFormat="1" ht="12" customHeight="1" spans="1:15">
      <c r="A372" s="30" t="s">
        <v>20</v>
      </c>
      <c r="B372" s="53" t="s">
        <v>343</v>
      </c>
      <c r="C372" s="71">
        <v>1</v>
      </c>
      <c r="D372" s="37" t="s">
        <v>385</v>
      </c>
      <c r="E372" s="38"/>
      <c r="F372" s="58"/>
      <c r="G372" s="58">
        <v>12.8</v>
      </c>
      <c r="H372" s="40">
        <f t="shared" si="28"/>
        <v>12.8</v>
      </c>
      <c r="I372" s="40"/>
      <c r="J372" s="58">
        <v>12.8</v>
      </c>
      <c r="K372" s="58">
        <v>13.75</v>
      </c>
      <c r="L372" s="56">
        <f t="shared" si="29"/>
        <v>176</v>
      </c>
      <c r="M372" s="58">
        <f t="shared" si="31"/>
        <v>0</v>
      </c>
      <c r="N372" s="56">
        <f t="shared" si="30"/>
        <v>176</v>
      </c>
      <c r="O372" s="56"/>
    </row>
    <row r="373" s="6" customFormat="1" ht="12" customHeight="1" spans="1:15">
      <c r="A373" s="30" t="s">
        <v>20</v>
      </c>
      <c r="B373" s="53" t="s">
        <v>343</v>
      </c>
      <c r="C373" s="71">
        <v>1</v>
      </c>
      <c r="D373" s="37" t="s">
        <v>386</v>
      </c>
      <c r="E373" s="38"/>
      <c r="F373" s="58"/>
      <c r="G373" s="58">
        <v>8.5</v>
      </c>
      <c r="H373" s="40">
        <f t="shared" si="28"/>
        <v>8.5</v>
      </c>
      <c r="I373" s="40"/>
      <c r="J373" s="58">
        <v>8.5</v>
      </c>
      <c r="K373" s="58">
        <v>13.75</v>
      </c>
      <c r="L373" s="56">
        <f t="shared" si="29"/>
        <v>116.875</v>
      </c>
      <c r="M373" s="58">
        <f t="shared" si="31"/>
        <v>0</v>
      </c>
      <c r="N373" s="56">
        <f t="shared" si="30"/>
        <v>116.875</v>
      </c>
      <c r="O373" s="56"/>
    </row>
    <row r="374" s="6" customFormat="1" ht="12" customHeight="1" spans="1:15">
      <c r="A374" s="30" t="s">
        <v>20</v>
      </c>
      <c r="B374" s="53" t="s">
        <v>343</v>
      </c>
      <c r="C374" s="71">
        <v>1</v>
      </c>
      <c r="D374" s="37" t="s">
        <v>387</v>
      </c>
      <c r="E374" s="38"/>
      <c r="F374" s="58"/>
      <c r="G374" s="58">
        <v>8.5</v>
      </c>
      <c r="H374" s="40">
        <f t="shared" si="28"/>
        <v>8.5</v>
      </c>
      <c r="I374" s="40"/>
      <c r="J374" s="58">
        <v>8.5</v>
      </c>
      <c r="K374" s="58">
        <v>13.75</v>
      </c>
      <c r="L374" s="56">
        <f t="shared" si="29"/>
        <v>116.875</v>
      </c>
      <c r="M374" s="58">
        <f t="shared" si="31"/>
        <v>0</v>
      </c>
      <c r="N374" s="56">
        <f t="shared" si="30"/>
        <v>116.875</v>
      </c>
      <c r="O374" s="56"/>
    </row>
    <row r="375" s="6" customFormat="1" ht="12" customHeight="1" spans="1:15">
      <c r="A375" s="30" t="s">
        <v>20</v>
      </c>
      <c r="B375" s="53" t="s">
        <v>343</v>
      </c>
      <c r="C375" s="71">
        <v>1</v>
      </c>
      <c r="D375" s="37" t="s">
        <v>138</v>
      </c>
      <c r="E375" s="38"/>
      <c r="F375" s="58"/>
      <c r="G375" s="58">
        <v>12.8</v>
      </c>
      <c r="H375" s="40">
        <f t="shared" si="28"/>
        <v>12.8</v>
      </c>
      <c r="I375" s="40"/>
      <c r="J375" s="58">
        <v>12.8</v>
      </c>
      <c r="K375" s="58">
        <v>13.75</v>
      </c>
      <c r="L375" s="56">
        <f t="shared" si="29"/>
        <v>176</v>
      </c>
      <c r="M375" s="58">
        <f t="shared" si="31"/>
        <v>0</v>
      </c>
      <c r="N375" s="56">
        <f t="shared" si="30"/>
        <v>176</v>
      </c>
      <c r="O375" s="56"/>
    </row>
    <row r="376" s="6" customFormat="1" ht="12" customHeight="1" spans="1:15">
      <c r="A376" s="30" t="s">
        <v>20</v>
      </c>
      <c r="B376" s="53" t="s">
        <v>343</v>
      </c>
      <c r="C376" s="71">
        <v>1</v>
      </c>
      <c r="D376" s="37" t="s">
        <v>388</v>
      </c>
      <c r="E376" s="38"/>
      <c r="F376" s="58"/>
      <c r="G376" s="58">
        <v>12.8</v>
      </c>
      <c r="H376" s="40">
        <f t="shared" si="28"/>
        <v>12.8</v>
      </c>
      <c r="I376" s="40"/>
      <c r="J376" s="58">
        <v>12.8</v>
      </c>
      <c r="K376" s="58">
        <v>13.75</v>
      </c>
      <c r="L376" s="56">
        <f t="shared" si="29"/>
        <v>176</v>
      </c>
      <c r="M376" s="58">
        <f t="shared" si="31"/>
        <v>0</v>
      </c>
      <c r="N376" s="56">
        <f t="shared" si="30"/>
        <v>176</v>
      </c>
      <c r="O376" s="56"/>
    </row>
    <row r="377" s="6" customFormat="1" ht="12" customHeight="1" spans="1:15">
      <c r="A377" s="30" t="s">
        <v>20</v>
      </c>
      <c r="B377" s="53" t="s">
        <v>343</v>
      </c>
      <c r="C377" s="71">
        <v>1</v>
      </c>
      <c r="D377" s="37" t="s">
        <v>389</v>
      </c>
      <c r="E377" s="38"/>
      <c r="F377" s="58"/>
      <c r="G377" s="58">
        <v>6.3</v>
      </c>
      <c r="H377" s="40">
        <f t="shared" si="28"/>
        <v>6.3</v>
      </c>
      <c r="I377" s="40"/>
      <c r="J377" s="58">
        <v>6.3</v>
      </c>
      <c r="K377" s="58">
        <v>13.75</v>
      </c>
      <c r="L377" s="56">
        <f t="shared" si="29"/>
        <v>86.625</v>
      </c>
      <c r="M377" s="58">
        <f t="shared" si="31"/>
        <v>0</v>
      </c>
      <c r="N377" s="56">
        <f t="shared" si="30"/>
        <v>86.625</v>
      </c>
      <c r="O377" s="56"/>
    </row>
    <row r="378" s="6" customFormat="1" ht="12" customHeight="1" spans="1:15">
      <c r="A378" s="30" t="s">
        <v>20</v>
      </c>
      <c r="B378" s="53" t="s">
        <v>343</v>
      </c>
      <c r="C378" s="71">
        <v>1</v>
      </c>
      <c r="D378" s="37" t="s">
        <v>390</v>
      </c>
      <c r="E378" s="38"/>
      <c r="F378" s="58"/>
      <c r="G378" s="58">
        <v>10.6</v>
      </c>
      <c r="H378" s="40">
        <f t="shared" si="28"/>
        <v>10.6</v>
      </c>
      <c r="I378" s="40"/>
      <c r="J378" s="58">
        <v>10.6</v>
      </c>
      <c r="K378" s="58">
        <v>13.75</v>
      </c>
      <c r="L378" s="56">
        <f t="shared" si="29"/>
        <v>145.75</v>
      </c>
      <c r="M378" s="58">
        <f t="shared" si="31"/>
        <v>0</v>
      </c>
      <c r="N378" s="56">
        <f t="shared" si="30"/>
        <v>145.75</v>
      </c>
      <c r="O378" s="56"/>
    </row>
    <row r="379" s="6" customFormat="1" ht="12" customHeight="1" spans="1:15">
      <c r="A379" s="30" t="s">
        <v>20</v>
      </c>
      <c r="B379" s="53" t="s">
        <v>343</v>
      </c>
      <c r="C379" s="71">
        <v>1</v>
      </c>
      <c r="D379" s="37" t="s">
        <v>391</v>
      </c>
      <c r="E379" s="38"/>
      <c r="F379" s="58"/>
      <c r="G379" s="58">
        <v>6.4</v>
      </c>
      <c r="H379" s="40">
        <f t="shared" si="28"/>
        <v>6.4</v>
      </c>
      <c r="I379" s="40"/>
      <c r="J379" s="58">
        <v>6.4</v>
      </c>
      <c r="K379" s="58">
        <v>13.75</v>
      </c>
      <c r="L379" s="56">
        <f t="shared" si="29"/>
        <v>88</v>
      </c>
      <c r="M379" s="58">
        <f t="shared" si="31"/>
        <v>0</v>
      </c>
      <c r="N379" s="56">
        <f t="shared" si="30"/>
        <v>88</v>
      </c>
      <c r="O379" s="56"/>
    </row>
    <row r="380" s="6" customFormat="1" ht="12" customHeight="1" spans="1:15">
      <c r="A380" s="30" t="s">
        <v>20</v>
      </c>
      <c r="B380" s="53" t="s">
        <v>343</v>
      </c>
      <c r="C380" s="71">
        <v>1</v>
      </c>
      <c r="D380" s="37" t="s">
        <v>392</v>
      </c>
      <c r="E380" s="38"/>
      <c r="F380" s="58"/>
      <c r="G380" s="58">
        <v>6.4</v>
      </c>
      <c r="H380" s="40">
        <f t="shared" si="28"/>
        <v>6.4</v>
      </c>
      <c r="I380" s="40"/>
      <c r="J380" s="58">
        <v>6.4</v>
      </c>
      <c r="K380" s="58">
        <v>13.75</v>
      </c>
      <c r="L380" s="56">
        <f t="shared" si="29"/>
        <v>88</v>
      </c>
      <c r="M380" s="58">
        <f t="shared" si="31"/>
        <v>0</v>
      </c>
      <c r="N380" s="56">
        <f t="shared" si="30"/>
        <v>88</v>
      </c>
      <c r="O380" s="56"/>
    </row>
    <row r="381" s="6" customFormat="1" ht="12" customHeight="1" spans="1:15">
      <c r="A381" s="30" t="s">
        <v>20</v>
      </c>
      <c r="B381" s="53" t="s">
        <v>343</v>
      </c>
      <c r="C381" s="71">
        <v>1</v>
      </c>
      <c r="D381" s="37" t="s">
        <v>393</v>
      </c>
      <c r="E381" s="38"/>
      <c r="F381" s="58"/>
      <c r="G381" s="58">
        <v>12.8</v>
      </c>
      <c r="H381" s="40">
        <f t="shared" si="28"/>
        <v>12.8</v>
      </c>
      <c r="I381" s="40"/>
      <c r="J381" s="58">
        <v>12.8</v>
      </c>
      <c r="K381" s="58">
        <v>13.75</v>
      </c>
      <c r="L381" s="56">
        <f t="shared" si="29"/>
        <v>176</v>
      </c>
      <c r="M381" s="58">
        <f t="shared" si="31"/>
        <v>0</v>
      </c>
      <c r="N381" s="56">
        <f t="shared" si="30"/>
        <v>176</v>
      </c>
      <c r="O381" s="56"/>
    </row>
    <row r="382" s="6" customFormat="1" ht="12" customHeight="1" spans="1:15">
      <c r="A382" s="30" t="s">
        <v>20</v>
      </c>
      <c r="B382" s="53" t="s">
        <v>343</v>
      </c>
      <c r="C382" s="71">
        <v>1</v>
      </c>
      <c r="D382" s="37" t="s">
        <v>133</v>
      </c>
      <c r="E382" s="38"/>
      <c r="F382" s="58"/>
      <c r="G382" s="58">
        <v>14.9</v>
      </c>
      <c r="H382" s="40">
        <f t="shared" si="28"/>
        <v>14.9</v>
      </c>
      <c r="I382" s="40"/>
      <c r="J382" s="58">
        <v>14.9</v>
      </c>
      <c r="K382" s="58">
        <v>13.75</v>
      </c>
      <c r="L382" s="56">
        <f t="shared" si="29"/>
        <v>204.875</v>
      </c>
      <c r="M382" s="58">
        <f t="shared" si="31"/>
        <v>0</v>
      </c>
      <c r="N382" s="56">
        <f t="shared" si="30"/>
        <v>204.875</v>
      </c>
      <c r="O382" s="56"/>
    </row>
    <row r="383" s="6" customFormat="1" ht="12" customHeight="1" spans="1:15">
      <c r="A383" s="30" t="s">
        <v>20</v>
      </c>
      <c r="B383" s="53" t="s">
        <v>343</v>
      </c>
      <c r="C383" s="71">
        <v>1</v>
      </c>
      <c r="D383" s="37" t="s">
        <v>394</v>
      </c>
      <c r="E383" s="38"/>
      <c r="F383" s="58"/>
      <c r="G383" s="58">
        <v>8.4</v>
      </c>
      <c r="H383" s="40">
        <f t="shared" si="28"/>
        <v>8.4</v>
      </c>
      <c r="I383" s="40"/>
      <c r="J383" s="58">
        <v>8.4</v>
      </c>
      <c r="K383" s="58">
        <v>13.75</v>
      </c>
      <c r="L383" s="56">
        <f t="shared" si="29"/>
        <v>115.5</v>
      </c>
      <c r="M383" s="58">
        <f t="shared" si="31"/>
        <v>0</v>
      </c>
      <c r="N383" s="56">
        <f t="shared" si="30"/>
        <v>115.5</v>
      </c>
      <c r="O383" s="56"/>
    </row>
    <row r="384" s="6" customFormat="1" ht="12" customHeight="1" spans="1:15">
      <c r="A384" s="30" t="s">
        <v>20</v>
      </c>
      <c r="B384" s="53" t="s">
        <v>343</v>
      </c>
      <c r="C384" s="71">
        <v>2</v>
      </c>
      <c r="D384" s="37" t="s">
        <v>395</v>
      </c>
      <c r="E384" s="38"/>
      <c r="F384" s="75"/>
      <c r="G384" s="76">
        <v>7</v>
      </c>
      <c r="H384" s="77">
        <f t="shared" ref="H384:H447" si="32">E384+F384+G384</f>
        <v>7</v>
      </c>
      <c r="I384" s="77"/>
      <c r="J384" s="38">
        <f t="shared" ref="J384:J447" si="33">H384</f>
        <v>7</v>
      </c>
      <c r="K384" s="58">
        <v>13.75</v>
      </c>
      <c r="L384" s="56">
        <f t="shared" si="29"/>
        <v>96.25</v>
      </c>
      <c r="M384" s="58">
        <f t="shared" si="31"/>
        <v>0</v>
      </c>
      <c r="N384" s="56">
        <f t="shared" si="30"/>
        <v>96.25</v>
      </c>
      <c r="O384" s="56"/>
    </row>
    <row r="385" s="6" customFormat="1" ht="12" customHeight="1" spans="1:15">
      <c r="A385" s="30" t="s">
        <v>20</v>
      </c>
      <c r="B385" s="53" t="s">
        <v>343</v>
      </c>
      <c r="C385" s="71">
        <v>2</v>
      </c>
      <c r="D385" s="37" t="s">
        <v>396</v>
      </c>
      <c r="E385" s="38"/>
      <c r="F385" s="75"/>
      <c r="G385" s="76">
        <v>19.1</v>
      </c>
      <c r="H385" s="77">
        <f t="shared" si="32"/>
        <v>19.1</v>
      </c>
      <c r="I385" s="77"/>
      <c r="J385" s="38">
        <f t="shared" si="33"/>
        <v>19.1</v>
      </c>
      <c r="K385" s="58">
        <v>13.75</v>
      </c>
      <c r="L385" s="56">
        <f t="shared" si="29"/>
        <v>262.625</v>
      </c>
      <c r="M385" s="58">
        <f t="shared" si="31"/>
        <v>0</v>
      </c>
      <c r="N385" s="56">
        <f t="shared" si="30"/>
        <v>262.625</v>
      </c>
      <c r="O385" s="56"/>
    </row>
    <row r="386" s="6" customFormat="1" ht="12" customHeight="1" spans="1:15">
      <c r="A386" s="30" t="s">
        <v>20</v>
      </c>
      <c r="B386" s="53" t="s">
        <v>343</v>
      </c>
      <c r="C386" s="71">
        <v>2</v>
      </c>
      <c r="D386" s="37" t="s">
        <v>397</v>
      </c>
      <c r="E386" s="38"/>
      <c r="F386" s="75"/>
      <c r="G386" s="76">
        <v>3.8</v>
      </c>
      <c r="H386" s="77">
        <f t="shared" si="32"/>
        <v>3.8</v>
      </c>
      <c r="I386" s="77"/>
      <c r="J386" s="38">
        <f t="shared" si="33"/>
        <v>3.8</v>
      </c>
      <c r="K386" s="58">
        <v>13.75</v>
      </c>
      <c r="L386" s="56">
        <f t="shared" si="29"/>
        <v>52.25</v>
      </c>
      <c r="M386" s="58">
        <f t="shared" si="31"/>
        <v>0</v>
      </c>
      <c r="N386" s="56">
        <f t="shared" si="30"/>
        <v>52.25</v>
      </c>
      <c r="O386" s="56"/>
    </row>
    <row r="387" s="6" customFormat="1" ht="12" customHeight="1" spans="1:15">
      <c r="A387" s="30" t="s">
        <v>20</v>
      </c>
      <c r="B387" s="53" t="s">
        <v>343</v>
      </c>
      <c r="C387" s="71">
        <v>2</v>
      </c>
      <c r="D387" s="37" t="s">
        <v>398</v>
      </c>
      <c r="E387" s="38"/>
      <c r="F387" s="75"/>
      <c r="G387" s="76">
        <v>7</v>
      </c>
      <c r="H387" s="77">
        <f t="shared" si="32"/>
        <v>7</v>
      </c>
      <c r="I387" s="77"/>
      <c r="J387" s="38">
        <f t="shared" si="33"/>
        <v>7</v>
      </c>
      <c r="K387" s="58">
        <v>13.75</v>
      </c>
      <c r="L387" s="56">
        <f t="shared" si="29"/>
        <v>96.25</v>
      </c>
      <c r="M387" s="58">
        <f t="shared" si="31"/>
        <v>0</v>
      </c>
      <c r="N387" s="56">
        <f t="shared" si="30"/>
        <v>96.25</v>
      </c>
      <c r="O387" s="56"/>
    </row>
    <row r="388" s="6" customFormat="1" ht="12" customHeight="1" spans="1:15">
      <c r="A388" s="30" t="s">
        <v>20</v>
      </c>
      <c r="B388" s="53" t="s">
        <v>343</v>
      </c>
      <c r="C388" s="71">
        <v>2</v>
      </c>
      <c r="D388" s="37" t="s">
        <v>399</v>
      </c>
      <c r="E388" s="38"/>
      <c r="F388" s="75"/>
      <c r="G388" s="76">
        <v>5.9</v>
      </c>
      <c r="H388" s="77">
        <f t="shared" si="32"/>
        <v>5.9</v>
      </c>
      <c r="I388" s="77"/>
      <c r="J388" s="38">
        <f t="shared" si="33"/>
        <v>5.9</v>
      </c>
      <c r="K388" s="58">
        <v>13.75</v>
      </c>
      <c r="L388" s="56">
        <f t="shared" si="29"/>
        <v>81.125</v>
      </c>
      <c r="M388" s="58">
        <f t="shared" si="31"/>
        <v>0</v>
      </c>
      <c r="N388" s="56">
        <f t="shared" si="30"/>
        <v>81.125</v>
      </c>
      <c r="O388" s="56"/>
    </row>
    <row r="389" s="6" customFormat="1" ht="12" customHeight="1" spans="1:15">
      <c r="A389" s="30" t="s">
        <v>20</v>
      </c>
      <c r="B389" s="53" t="s">
        <v>343</v>
      </c>
      <c r="C389" s="71">
        <v>2</v>
      </c>
      <c r="D389" s="37" t="s">
        <v>400</v>
      </c>
      <c r="E389" s="38"/>
      <c r="F389" s="75"/>
      <c r="G389" s="76">
        <v>10.3</v>
      </c>
      <c r="H389" s="77">
        <f t="shared" si="32"/>
        <v>10.3</v>
      </c>
      <c r="I389" s="77"/>
      <c r="J389" s="38">
        <f t="shared" si="33"/>
        <v>10.3</v>
      </c>
      <c r="K389" s="58">
        <v>13.75</v>
      </c>
      <c r="L389" s="56">
        <f t="shared" si="29"/>
        <v>141.625</v>
      </c>
      <c r="M389" s="58">
        <f t="shared" si="31"/>
        <v>0</v>
      </c>
      <c r="N389" s="56">
        <f t="shared" si="30"/>
        <v>141.625</v>
      </c>
      <c r="O389" s="56"/>
    </row>
    <row r="390" s="6" customFormat="1" ht="12" customHeight="1" spans="1:14">
      <c r="A390" s="30" t="s">
        <v>20</v>
      </c>
      <c r="B390" s="53" t="s">
        <v>343</v>
      </c>
      <c r="C390" s="71">
        <v>2</v>
      </c>
      <c r="D390" s="37" t="s">
        <v>401</v>
      </c>
      <c r="E390" s="38"/>
      <c r="F390" s="75"/>
      <c r="G390" s="76">
        <v>6.3</v>
      </c>
      <c r="H390" s="77">
        <f t="shared" si="32"/>
        <v>6.3</v>
      </c>
      <c r="I390" s="77"/>
      <c r="J390" s="38">
        <f t="shared" si="33"/>
        <v>6.3</v>
      </c>
      <c r="K390" s="58">
        <v>13.75</v>
      </c>
      <c r="L390" s="56">
        <f t="shared" si="29"/>
        <v>86.625</v>
      </c>
      <c r="M390" s="58">
        <f t="shared" si="31"/>
        <v>0</v>
      </c>
      <c r="N390" s="56">
        <f t="shared" si="30"/>
        <v>86.625</v>
      </c>
    </row>
    <row r="391" s="6" customFormat="1" ht="12" customHeight="1" spans="1:15">
      <c r="A391" s="30" t="s">
        <v>20</v>
      </c>
      <c r="B391" s="53" t="s">
        <v>343</v>
      </c>
      <c r="C391" s="71">
        <v>2</v>
      </c>
      <c r="D391" s="37" t="s">
        <v>402</v>
      </c>
      <c r="E391" s="38"/>
      <c r="F391" s="75"/>
      <c r="G391" s="76">
        <v>13</v>
      </c>
      <c r="H391" s="77">
        <f t="shared" si="32"/>
        <v>13</v>
      </c>
      <c r="I391" s="77"/>
      <c r="J391" s="38">
        <f t="shared" si="33"/>
        <v>13</v>
      </c>
      <c r="K391" s="58">
        <v>13.75</v>
      </c>
      <c r="L391" s="56">
        <f t="shared" ref="L391:L454" si="34">H391*K391</f>
        <v>178.75</v>
      </c>
      <c r="M391" s="58">
        <f t="shared" si="31"/>
        <v>0</v>
      </c>
      <c r="N391" s="56">
        <f t="shared" ref="N391:N454" si="35">L391-M391</f>
        <v>178.75</v>
      </c>
      <c r="O391" s="56"/>
    </row>
    <row r="392" s="6" customFormat="1" ht="12" customHeight="1" spans="1:15">
      <c r="A392" s="30" t="s">
        <v>20</v>
      </c>
      <c r="B392" s="53" t="s">
        <v>343</v>
      </c>
      <c r="C392" s="71">
        <v>2</v>
      </c>
      <c r="D392" s="37" t="s">
        <v>403</v>
      </c>
      <c r="E392" s="38"/>
      <c r="F392" s="75"/>
      <c r="G392" s="76">
        <v>7.7</v>
      </c>
      <c r="H392" s="77">
        <f t="shared" si="32"/>
        <v>7.7</v>
      </c>
      <c r="I392" s="77"/>
      <c r="J392" s="38">
        <f t="shared" si="33"/>
        <v>7.7</v>
      </c>
      <c r="K392" s="58">
        <v>13.75</v>
      </c>
      <c r="L392" s="56">
        <f t="shared" si="34"/>
        <v>105.875</v>
      </c>
      <c r="M392" s="58">
        <f t="shared" ref="M392:M455" si="36">I392*K392</f>
        <v>0</v>
      </c>
      <c r="N392" s="56">
        <f t="shared" si="35"/>
        <v>105.875</v>
      </c>
      <c r="O392" s="56"/>
    </row>
    <row r="393" s="6" customFormat="1" ht="12" customHeight="1" spans="1:15">
      <c r="A393" s="30" t="s">
        <v>20</v>
      </c>
      <c r="B393" s="53" t="s">
        <v>343</v>
      </c>
      <c r="C393" s="71">
        <v>2</v>
      </c>
      <c r="D393" s="37" t="s">
        <v>404</v>
      </c>
      <c r="E393" s="38"/>
      <c r="F393" s="75"/>
      <c r="G393" s="76">
        <v>9</v>
      </c>
      <c r="H393" s="77">
        <f t="shared" si="32"/>
        <v>9</v>
      </c>
      <c r="I393" s="77"/>
      <c r="J393" s="38">
        <f t="shared" si="33"/>
        <v>9</v>
      </c>
      <c r="K393" s="58">
        <v>13.75</v>
      </c>
      <c r="L393" s="56">
        <f t="shared" si="34"/>
        <v>123.75</v>
      </c>
      <c r="M393" s="58">
        <f t="shared" si="36"/>
        <v>0</v>
      </c>
      <c r="N393" s="56">
        <f t="shared" si="35"/>
        <v>123.75</v>
      </c>
      <c r="O393" s="56"/>
    </row>
    <row r="394" s="6" customFormat="1" ht="12" customHeight="1" spans="1:15">
      <c r="A394" s="30" t="s">
        <v>20</v>
      </c>
      <c r="B394" s="53" t="s">
        <v>343</v>
      </c>
      <c r="C394" s="71">
        <v>2</v>
      </c>
      <c r="D394" s="37" t="s">
        <v>405</v>
      </c>
      <c r="E394" s="38"/>
      <c r="F394" s="75"/>
      <c r="G394" s="76">
        <v>5.3</v>
      </c>
      <c r="H394" s="77">
        <f t="shared" si="32"/>
        <v>5.3</v>
      </c>
      <c r="I394" s="77"/>
      <c r="J394" s="38">
        <f t="shared" si="33"/>
        <v>5.3</v>
      </c>
      <c r="K394" s="58">
        <v>13.75</v>
      </c>
      <c r="L394" s="56">
        <f t="shared" si="34"/>
        <v>72.875</v>
      </c>
      <c r="M394" s="58">
        <f t="shared" si="36"/>
        <v>0</v>
      </c>
      <c r="N394" s="56">
        <f t="shared" si="35"/>
        <v>72.875</v>
      </c>
      <c r="O394" s="56"/>
    </row>
    <row r="395" s="6" customFormat="1" ht="12" customHeight="1" spans="1:15">
      <c r="A395" s="30" t="s">
        <v>20</v>
      </c>
      <c r="B395" s="53" t="s">
        <v>343</v>
      </c>
      <c r="C395" s="71">
        <v>2</v>
      </c>
      <c r="D395" s="37" t="s">
        <v>406</v>
      </c>
      <c r="E395" s="38"/>
      <c r="F395" s="75"/>
      <c r="G395" s="76">
        <v>11.4</v>
      </c>
      <c r="H395" s="77">
        <f t="shared" si="32"/>
        <v>11.4</v>
      </c>
      <c r="I395" s="77"/>
      <c r="J395" s="38">
        <f t="shared" si="33"/>
        <v>11.4</v>
      </c>
      <c r="K395" s="58">
        <v>13.75</v>
      </c>
      <c r="L395" s="56">
        <f t="shared" si="34"/>
        <v>156.75</v>
      </c>
      <c r="M395" s="58">
        <f t="shared" si="36"/>
        <v>0</v>
      </c>
      <c r="N395" s="56">
        <f t="shared" si="35"/>
        <v>156.75</v>
      </c>
      <c r="O395" s="56"/>
    </row>
    <row r="396" s="6" customFormat="1" ht="12" customHeight="1" spans="1:15">
      <c r="A396" s="30" t="s">
        <v>20</v>
      </c>
      <c r="B396" s="53" t="s">
        <v>343</v>
      </c>
      <c r="C396" s="71">
        <v>2</v>
      </c>
      <c r="D396" s="37" t="s">
        <v>407</v>
      </c>
      <c r="E396" s="38"/>
      <c r="F396" s="75"/>
      <c r="G396" s="76">
        <v>8.2</v>
      </c>
      <c r="H396" s="77">
        <f t="shared" si="32"/>
        <v>8.2</v>
      </c>
      <c r="I396" s="77"/>
      <c r="J396" s="38">
        <f t="shared" si="33"/>
        <v>8.2</v>
      </c>
      <c r="K396" s="58">
        <v>13.75</v>
      </c>
      <c r="L396" s="56">
        <f t="shared" si="34"/>
        <v>112.75</v>
      </c>
      <c r="M396" s="58">
        <f t="shared" si="36"/>
        <v>0</v>
      </c>
      <c r="N396" s="56">
        <f t="shared" si="35"/>
        <v>112.75</v>
      </c>
      <c r="O396" s="56"/>
    </row>
    <row r="397" s="6" customFormat="1" ht="12" customHeight="1" spans="1:15">
      <c r="A397" s="30" t="s">
        <v>20</v>
      </c>
      <c r="B397" s="53" t="s">
        <v>343</v>
      </c>
      <c r="C397" s="71">
        <v>2</v>
      </c>
      <c r="D397" s="37" t="s">
        <v>408</v>
      </c>
      <c r="E397" s="38"/>
      <c r="F397" s="75"/>
      <c r="G397" s="76">
        <v>14.3</v>
      </c>
      <c r="H397" s="77">
        <f t="shared" si="32"/>
        <v>14.3</v>
      </c>
      <c r="I397" s="77"/>
      <c r="J397" s="38">
        <f t="shared" si="33"/>
        <v>14.3</v>
      </c>
      <c r="K397" s="58">
        <v>13.75</v>
      </c>
      <c r="L397" s="56">
        <f t="shared" si="34"/>
        <v>196.625</v>
      </c>
      <c r="M397" s="58">
        <f t="shared" si="36"/>
        <v>0</v>
      </c>
      <c r="N397" s="56">
        <f t="shared" si="35"/>
        <v>196.625</v>
      </c>
      <c r="O397" s="56"/>
    </row>
    <row r="398" s="6" customFormat="1" ht="12" customHeight="1" spans="1:15">
      <c r="A398" s="30" t="s">
        <v>20</v>
      </c>
      <c r="B398" s="53" t="s">
        <v>343</v>
      </c>
      <c r="C398" s="71">
        <v>2</v>
      </c>
      <c r="D398" s="37" t="s">
        <v>409</v>
      </c>
      <c r="E398" s="38"/>
      <c r="F398" s="75"/>
      <c r="G398" s="76">
        <v>57.5</v>
      </c>
      <c r="H398" s="77">
        <f t="shared" si="32"/>
        <v>57.5</v>
      </c>
      <c r="I398" s="77"/>
      <c r="J398" s="38">
        <f t="shared" si="33"/>
        <v>57.5</v>
      </c>
      <c r="K398" s="58">
        <v>13.75</v>
      </c>
      <c r="L398" s="56">
        <f t="shared" si="34"/>
        <v>790.625</v>
      </c>
      <c r="M398" s="58">
        <f t="shared" si="36"/>
        <v>0</v>
      </c>
      <c r="N398" s="56">
        <f t="shared" si="35"/>
        <v>790.625</v>
      </c>
      <c r="O398" s="56"/>
    </row>
    <row r="399" s="6" customFormat="1" ht="12" customHeight="1" spans="1:15">
      <c r="A399" s="30" t="s">
        <v>20</v>
      </c>
      <c r="B399" s="53" t="s">
        <v>343</v>
      </c>
      <c r="C399" s="71">
        <v>2</v>
      </c>
      <c r="D399" s="37" t="s">
        <v>410</v>
      </c>
      <c r="E399" s="38"/>
      <c r="F399" s="75"/>
      <c r="G399" s="76">
        <v>10.3</v>
      </c>
      <c r="H399" s="77">
        <f t="shared" si="32"/>
        <v>10.3</v>
      </c>
      <c r="I399" s="77"/>
      <c r="J399" s="38">
        <f t="shared" si="33"/>
        <v>10.3</v>
      </c>
      <c r="K399" s="58">
        <v>13.75</v>
      </c>
      <c r="L399" s="56">
        <f t="shared" si="34"/>
        <v>141.625</v>
      </c>
      <c r="M399" s="58">
        <f t="shared" si="36"/>
        <v>0</v>
      </c>
      <c r="N399" s="56">
        <f t="shared" si="35"/>
        <v>141.625</v>
      </c>
      <c r="O399" s="56"/>
    </row>
    <row r="400" s="6" customFormat="1" ht="12" customHeight="1" spans="1:15">
      <c r="A400" s="30" t="s">
        <v>20</v>
      </c>
      <c r="B400" s="53" t="s">
        <v>343</v>
      </c>
      <c r="C400" s="71">
        <v>2</v>
      </c>
      <c r="D400" s="37" t="s">
        <v>411</v>
      </c>
      <c r="E400" s="38"/>
      <c r="F400" s="75"/>
      <c r="G400" s="76">
        <v>6.3</v>
      </c>
      <c r="H400" s="77">
        <f t="shared" si="32"/>
        <v>6.3</v>
      </c>
      <c r="I400" s="77"/>
      <c r="J400" s="38">
        <f t="shared" si="33"/>
        <v>6.3</v>
      </c>
      <c r="K400" s="58">
        <v>13.75</v>
      </c>
      <c r="L400" s="56">
        <f t="shared" si="34"/>
        <v>86.625</v>
      </c>
      <c r="M400" s="58">
        <f t="shared" si="36"/>
        <v>0</v>
      </c>
      <c r="N400" s="56">
        <f t="shared" si="35"/>
        <v>86.625</v>
      </c>
      <c r="O400" s="56"/>
    </row>
    <row r="401" s="6" customFormat="1" ht="12" customHeight="1" spans="1:15">
      <c r="A401" s="30" t="s">
        <v>20</v>
      </c>
      <c r="B401" s="53" t="s">
        <v>343</v>
      </c>
      <c r="C401" s="71">
        <v>2</v>
      </c>
      <c r="D401" s="37" t="s">
        <v>412</v>
      </c>
      <c r="E401" s="38"/>
      <c r="F401" s="75"/>
      <c r="G401" s="76">
        <v>2.4</v>
      </c>
      <c r="H401" s="77">
        <f t="shared" si="32"/>
        <v>2.4</v>
      </c>
      <c r="I401" s="77"/>
      <c r="J401" s="38">
        <f t="shared" si="33"/>
        <v>2.4</v>
      </c>
      <c r="K401" s="58">
        <v>13.75</v>
      </c>
      <c r="L401" s="56">
        <f t="shared" si="34"/>
        <v>33</v>
      </c>
      <c r="M401" s="58">
        <f t="shared" si="36"/>
        <v>0</v>
      </c>
      <c r="N401" s="56">
        <f t="shared" si="35"/>
        <v>33</v>
      </c>
      <c r="O401" s="56"/>
    </row>
    <row r="402" s="6" customFormat="1" ht="12" customHeight="1" spans="1:15">
      <c r="A402" s="30" t="s">
        <v>20</v>
      </c>
      <c r="B402" s="53" t="s">
        <v>343</v>
      </c>
      <c r="C402" s="71">
        <v>2</v>
      </c>
      <c r="D402" s="37" t="s">
        <v>413</v>
      </c>
      <c r="E402" s="38"/>
      <c r="F402" s="75"/>
      <c r="G402" s="76">
        <v>2.4</v>
      </c>
      <c r="H402" s="77">
        <f t="shared" si="32"/>
        <v>2.4</v>
      </c>
      <c r="I402" s="77"/>
      <c r="J402" s="38">
        <f t="shared" si="33"/>
        <v>2.4</v>
      </c>
      <c r="K402" s="58">
        <v>13.75</v>
      </c>
      <c r="L402" s="56">
        <f t="shared" si="34"/>
        <v>33</v>
      </c>
      <c r="M402" s="58">
        <f t="shared" si="36"/>
        <v>0</v>
      </c>
      <c r="N402" s="56">
        <f t="shared" si="35"/>
        <v>33</v>
      </c>
      <c r="O402" s="56"/>
    </row>
    <row r="403" s="6" customFormat="1" ht="12" customHeight="1" spans="1:15">
      <c r="A403" s="30" t="s">
        <v>20</v>
      </c>
      <c r="B403" s="53" t="s">
        <v>343</v>
      </c>
      <c r="C403" s="71">
        <v>2</v>
      </c>
      <c r="D403" s="37" t="s">
        <v>414</v>
      </c>
      <c r="E403" s="38"/>
      <c r="F403" s="75"/>
      <c r="G403" s="76">
        <v>2.4</v>
      </c>
      <c r="H403" s="77">
        <f t="shared" si="32"/>
        <v>2.4</v>
      </c>
      <c r="I403" s="77"/>
      <c r="J403" s="38">
        <f t="shared" si="33"/>
        <v>2.4</v>
      </c>
      <c r="K403" s="58">
        <v>13.75</v>
      </c>
      <c r="L403" s="56">
        <f t="shared" si="34"/>
        <v>33</v>
      </c>
      <c r="M403" s="58">
        <f t="shared" si="36"/>
        <v>0</v>
      </c>
      <c r="N403" s="56">
        <f t="shared" si="35"/>
        <v>33</v>
      </c>
      <c r="O403" s="56"/>
    </row>
    <row r="404" s="6" customFormat="1" ht="12" customHeight="1" spans="1:15">
      <c r="A404" s="30" t="s">
        <v>20</v>
      </c>
      <c r="B404" s="53" t="s">
        <v>343</v>
      </c>
      <c r="C404" s="71">
        <v>2</v>
      </c>
      <c r="D404" s="37" t="s">
        <v>415</v>
      </c>
      <c r="E404" s="38"/>
      <c r="F404" s="75"/>
      <c r="G404" s="76">
        <v>9</v>
      </c>
      <c r="H404" s="77">
        <f t="shared" si="32"/>
        <v>9</v>
      </c>
      <c r="I404" s="77"/>
      <c r="J404" s="38">
        <f t="shared" si="33"/>
        <v>9</v>
      </c>
      <c r="K404" s="58">
        <v>13.75</v>
      </c>
      <c r="L404" s="56">
        <f t="shared" si="34"/>
        <v>123.75</v>
      </c>
      <c r="M404" s="58">
        <f t="shared" si="36"/>
        <v>0</v>
      </c>
      <c r="N404" s="56">
        <f t="shared" si="35"/>
        <v>123.75</v>
      </c>
      <c r="O404" s="56"/>
    </row>
    <row r="405" s="6" customFormat="1" ht="12" customHeight="1" spans="1:15">
      <c r="A405" s="30" t="s">
        <v>20</v>
      </c>
      <c r="B405" s="53" t="s">
        <v>343</v>
      </c>
      <c r="C405" s="71">
        <v>2</v>
      </c>
      <c r="D405" s="37" t="s">
        <v>416</v>
      </c>
      <c r="E405" s="38"/>
      <c r="F405" s="75"/>
      <c r="G405" s="76">
        <v>7.7</v>
      </c>
      <c r="H405" s="77">
        <f t="shared" si="32"/>
        <v>7.7</v>
      </c>
      <c r="I405" s="77"/>
      <c r="J405" s="38">
        <f t="shared" si="33"/>
        <v>7.7</v>
      </c>
      <c r="K405" s="58">
        <v>13.75</v>
      </c>
      <c r="L405" s="56">
        <f t="shared" si="34"/>
        <v>105.875</v>
      </c>
      <c r="M405" s="58">
        <f t="shared" si="36"/>
        <v>0</v>
      </c>
      <c r="N405" s="56">
        <f t="shared" si="35"/>
        <v>105.875</v>
      </c>
      <c r="O405" s="56"/>
    </row>
    <row r="406" s="6" customFormat="1" ht="12" customHeight="1" spans="1:15">
      <c r="A406" s="30" t="s">
        <v>20</v>
      </c>
      <c r="B406" s="53" t="s">
        <v>343</v>
      </c>
      <c r="C406" s="71">
        <v>2</v>
      </c>
      <c r="D406" s="37" t="s">
        <v>417</v>
      </c>
      <c r="E406" s="38"/>
      <c r="F406" s="75"/>
      <c r="G406" s="76">
        <v>2.4</v>
      </c>
      <c r="H406" s="77">
        <f t="shared" si="32"/>
        <v>2.4</v>
      </c>
      <c r="I406" s="77"/>
      <c r="J406" s="38">
        <f t="shared" si="33"/>
        <v>2.4</v>
      </c>
      <c r="K406" s="58">
        <v>13.75</v>
      </c>
      <c r="L406" s="56">
        <f t="shared" si="34"/>
        <v>33</v>
      </c>
      <c r="M406" s="58">
        <f t="shared" si="36"/>
        <v>0</v>
      </c>
      <c r="N406" s="56">
        <f t="shared" si="35"/>
        <v>33</v>
      </c>
      <c r="O406" s="56"/>
    </row>
    <row r="407" s="6" customFormat="1" ht="12" customHeight="1" spans="1:15">
      <c r="A407" s="30" t="s">
        <v>20</v>
      </c>
      <c r="B407" s="53" t="s">
        <v>343</v>
      </c>
      <c r="C407" s="71">
        <v>2</v>
      </c>
      <c r="D407" s="37" t="s">
        <v>418</v>
      </c>
      <c r="E407" s="38"/>
      <c r="F407" s="75"/>
      <c r="G407" s="76">
        <v>2.4</v>
      </c>
      <c r="H407" s="77">
        <f t="shared" si="32"/>
        <v>2.4</v>
      </c>
      <c r="I407" s="77"/>
      <c r="J407" s="38">
        <f t="shared" si="33"/>
        <v>2.4</v>
      </c>
      <c r="K407" s="58">
        <v>13.75</v>
      </c>
      <c r="L407" s="56">
        <f t="shared" si="34"/>
        <v>33</v>
      </c>
      <c r="M407" s="58">
        <f t="shared" si="36"/>
        <v>0</v>
      </c>
      <c r="N407" s="56">
        <f t="shared" si="35"/>
        <v>33</v>
      </c>
      <c r="O407" s="56"/>
    </row>
    <row r="408" s="6" customFormat="1" ht="12" customHeight="1" spans="1:15">
      <c r="A408" s="30" t="s">
        <v>20</v>
      </c>
      <c r="B408" s="53" t="s">
        <v>343</v>
      </c>
      <c r="C408" s="71">
        <v>2</v>
      </c>
      <c r="D408" s="37" t="s">
        <v>419</v>
      </c>
      <c r="E408" s="38"/>
      <c r="F408" s="75"/>
      <c r="G408" s="76">
        <v>2.4</v>
      </c>
      <c r="H408" s="77">
        <f t="shared" si="32"/>
        <v>2.4</v>
      </c>
      <c r="I408" s="77"/>
      <c r="J408" s="38">
        <f t="shared" si="33"/>
        <v>2.4</v>
      </c>
      <c r="K408" s="58">
        <v>13.75</v>
      </c>
      <c r="L408" s="56">
        <f t="shared" si="34"/>
        <v>33</v>
      </c>
      <c r="M408" s="58">
        <f t="shared" si="36"/>
        <v>0</v>
      </c>
      <c r="N408" s="56">
        <f t="shared" si="35"/>
        <v>33</v>
      </c>
      <c r="O408" s="56"/>
    </row>
    <row r="409" s="6" customFormat="1" ht="12" customHeight="1" spans="1:15">
      <c r="A409" s="30" t="s">
        <v>20</v>
      </c>
      <c r="B409" s="53" t="s">
        <v>343</v>
      </c>
      <c r="C409" s="71">
        <v>2</v>
      </c>
      <c r="D409" s="37" t="s">
        <v>420</v>
      </c>
      <c r="E409" s="38"/>
      <c r="F409" s="75"/>
      <c r="G409" s="76">
        <v>7.7</v>
      </c>
      <c r="H409" s="77">
        <f t="shared" si="32"/>
        <v>7.7</v>
      </c>
      <c r="I409" s="77"/>
      <c r="J409" s="38">
        <f t="shared" si="33"/>
        <v>7.7</v>
      </c>
      <c r="K409" s="58">
        <v>13.75</v>
      </c>
      <c r="L409" s="56">
        <f t="shared" si="34"/>
        <v>105.875</v>
      </c>
      <c r="M409" s="58">
        <f t="shared" si="36"/>
        <v>0</v>
      </c>
      <c r="N409" s="56">
        <f t="shared" si="35"/>
        <v>105.875</v>
      </c>
      <c r="O409" s="56"/>
    </row>
    <row r="410" s="6" customFormat="1" ht="12" customHeight="1" spans="1:15">
      <c r="A410" s="30" t="s">
        <v>20</v>
      </c>
      <c r="B410" s="53" t="s">
        <v>343</v>
      </c>
      <c r="C410" s="71">
        <v>2</v>
      </c>
      <c r="D410" s="37" t="s">
        <v>421</v>
      </c>
      <c r="E410" s="38"/>
      <c r="F410" s="75"/>
      <c r="G410" s="76">
        <v>11.7</v>
      </c>
      <c r="H410" s="77">
        <f t="shared" si="32"/>
        <v>11.7</v>
      </c>
      <c r="I410" s="77"/>
      <c r="J410" s="38">
        <f t="shared" si="33"/>
        <v>11.7</v>
      </c>
      <c r="K410" s="58">
        <v>13.75</v>
      </c>
      <c r="L410" s="56">
        <f t="shared" si="34"/>
        <v>160.875</v>
      </c>
      <c r="M410" s="58">
        <f t="shared" si="36"/>
        <v>0</v>
      </c>
      <c r="N410" s="56">
        <f t="shared" si="35"/>
        <v>160.875</v>
      </c>
      <c r="O410" s="56"/>
    </row>
    <row r="411" s="6" customFormat="1" ht="12" customHeight="1" spans="1:15">
      <c r="A411" s="30" t="s">
        <v>20</v>
      </c>
      <c r="B411" s="53" t="s">
        <v>343</v>
      </c>
      <c r="C411" s="71">
        <v>2</v>
      </c>
      <c r="D411" s="37" t="s">
        <v>422</v>
      </c>
      <c r="E411" s="38"/>
      <c r="F411" s="75"/>
      <c r="G411" s="76">
        <v>13.8</v>
      </c>
      <c r="H411" s="77">
        <f t="shared" si="32"/>
        <v>13.8</v>
      </c>
      <c r="I411" s="77"/>
      <c r="J411" s="38">
        <f t="shared" si="33"/>
        <v>13.8</v>
      </c>
      <c r="K411" s="58">
        <v>13.75</v>
      </c>
      <c r="L411" s="56">
        <f t="shared" si="34"/>
        <v>189.75</v>
      </c>
      <c r="M411" s="58">
        <f t="shared" si="36"/>
        <v>0</v>
      </c>
      <c r="N411" s="56">
        <f t="shared" si="35"/>
        <v>189.75</v>
      </c>
      <c r="O411" s="56"/>
    </row>
    <row r="412" s="6" customFormat="1" ht="12" customHeight="1" spans="1:15">
      <c r="A412" s="30" t="s">
        <v>20</v>
      </c>
      <c r="B412" s="53" t="s">
        <v>343</v>
      </c>
      <c r="C412" s="71">
        <v>2</v>
      </c>
      <c r="D412" s="37" t="s">
        <v>423</v>
      </c>
      <c r="E412" s="38"/>
      <c r="F412" s="75"/>
      <c r="G412" s="76">
        <v>10.3</v>
      </c>
      <c r="H412" s="77">
        <f t="shared" si="32"/>
        <v>10.3</v>
      </c>
      <c r="I412" s="77"/>
      <c r="J412" s="38">
        <f t="shared" si="33"/>
        <v>10.3</v>
      </c>
      <c r="K412" s="58">
        <v>13.75</v>
      </c>
      <c r="L412" s="56">
        <f t="shared" si="34"/>
        <v>141.625</v>
      </c>
      <c r="M412" s="58">
        <f t="shared" si="36"/>
        <v>0</v>
      </c>
      <c r="N412" s="56">
        <f t="shared" si="35"/>
        <v>141.625</v>
      </c>
      <c r="O412" s="56"/>
    </row>
    <row r="413" s="6" customFormat="1" ht="12" customHeight="1" spans="1:15">
      <c r="A413" s="30" t="s">
        <v>20</v>
      </c>
      <c r="B413" s="53" t="s">
        <v>343</v>
      </c>
      <c r="C413" s="71">
        <v>2</v>
      </c>
      <c r="D413" s="37" t="s">
        <v>424</v>
      </c>
      <c r="E413" s="38"/>
      <c r="F413" s="75"/>
      <c r="G413" s="76">
        <v>5</v>
      </c>
      <c r="H413" s="77">
        <f t="shared" si="32"/>
        <v>5</v>
      </c>
      <c r="I413" s="77"/>
      <c r="J413" s="38">
        <f t="shared" si="33"/>
        <v>5</v>
      </c>
      <c r="K413" s="58">
        <v>13.75</v>
      </c>
      <c r="L413" s="56">
        <f t="shared" si="34"/>
        <v>68.75</v>
      </c>
      <c r="M413" s="58">
        <f t="shared" si="36"/>
        <v>0</v>
      </c>
      <c r="N413" s="56">
        <f t="shared" si="35"/>
        <v>68.75</v>
      </c>
      <c r="O413" s="56"/>
    </row>
    <row r="414" s="6" customFormat="1" ht="12" customHeight="1" spans="1:15">
      <c r="A414" s="30" t="s">
        <v>20</v>
      </c>
      <c r="B414" s="53" t="s">
        <v>343</v>
      </c>
      <c r="C414" s="71">
        <v>2</v>
      </c>
      <c r="D414" s="37" t="s">
        <v>425</v>
      </c>
      <c r="E414" s="38"/>
      <c r="F414" s="75"/>
      <c r="G414" s="76">
        <v>15.1</v>
      </c>
      <c r="H414" s="77">
        <f t="shared" si="32"/>
        <v>15.1</v>
      </c>
      <c r="I414" s="77"/>
      <c r="J414" s="38">
        <f t="shared" si="33"/>
        <v>15.1</v>
      </c>
      <c r="K414" s="58">
        <v>13.75</v>
      </c>
      <c r="L414" s="56">
        <f t="shared" si="34"/>
        <v>207.625</v>
      </c>
      <c r="M414" s="58">
        <f t="shared" si="36"/>
        <v>0</v>
      </c>
      <c r="N414" s="56">
        <f t="shared" si="35"/>
        <v>207.625</v>
      </c>
      <c r="O414" s="56"/>
    </row>
    <row r="415" s="6" customFormat="1" ht="12" customHeight="1" spans="1:15">
      <c r="A415" s="30" t="s">
        <v>20</v>
      </c>
      <c r="B415" s="53" t="s">
        <v>343</v>
      </c>
      <c r="C415" s="71">
        <v>2</v>
      </c>
      <c r="D415" s="37" t="s">
        <v>426</v>
      </c>
      <c r="E415" s="38"/>
      <c r="F415" s="75"/>
      <c r="G415" s="76">
        <v>2.4</v>
      </c>
      <c r="H415" s="77">
        <f t="shared" si="32"/>
        <v>2.4</v>
      </c>
      <c r="I415" s="77"/>
      <c r="J415" s="38">
        <f t="shared" si="33"/>
        <v>2.4</v>
      </c>
      <c r="K415" s="58">
        <v>13.75</v>
      </c>
      <c r="L415" s="56">
        <f t="shared" si="34"/>
        <v>33</v>
      </c>
      <c r="M415" s="58">
        <f t="shared" si="36"/>
        <v>0</v>
      </c>
      <c r="N415" s="56">
        <f t="shared" si="35"/>
        <v>33</v>
      </c>
      <c r="O415" s="56"/>
    </row>
    <row r="416" s="6" customFormat="1" ht="12" customHeight="1" spans="1:15">
      <c r="A416" s="30" t="s">
        <v>20</v>
      </c>
      <c r="B416" s="53" t="s">
        <v>343</v>
      </c>
      <c r="C416" s="71">
        <v>2</v>
      </c>
      <c r="D416" s="37" t="s">
        <v>427</v>
      </c>
      <c r="E416" s="38"/>
      <c r="F416" s="75"/>
      <c r="G416" s="76">
        <v>8.7</v>
      </c>
      <c r="H416" s="77">
        <f t="shared" si="32"/>
        <v>8.7</v>
      </c>
      <c r="I416" s="77"/>
      <c r="J416" s="38">
        <f t="shared" si="33"/>
        <v>8.7</v>
      </c>
      <c r="K416" s="58">
        <v>13.75</v>
      </c>
      <c r="L416" s="56">
        <f t="shared" si="34"/>
        <v>119.625</v>
      </c>
      <c r="M416" s="58">
        <f t="shared" si="36"/>
        <v>0</v>
      </c>
      <c r="N416" s="56">
        <f t="shared" si="35"/>
        <v>119.625</v>
      </c>
      <c r="O416" s="56"/>
    </row>
    <row r="417" s="6" customFormat="1" ht="12" customHeight="1" spans="1:15">
      <c r="A417" s="30" t="s">
        <v>20</v>
      </c>
      <c r="B417" s="53" t="s">
        <v>343</v>
      </c>
      <c r="C417" s="71">
        <v>2</v>
      </c>
      <c r="D417" s="37" t="s">
        <v>428</v>
      </c>
      <c r="E417" s="38"/>
      <c r="F417" s="75"/>
      <c r="G417" s="76">
        <v>7.1</v>
      </c>
      <c r="H417" s="77">
        <f t="shared" si="32"/>
        <v>7.1</v>
      </c>
      <c r="I417" s="77"/>
      <c r="J417" s="38">
        <f t="shared" si="33"/>
        <v>7.1</v>
      </c>
      <c r="K417" s="58">
        <v>13.75</v>
      </c>
      <c r="L417" s="56">
        <f t="shared" si="34"/>
        <v>97.625</v>
      </c>
      <c r="M417" s="58">
        <f t="shared" si="36"/>
        <v>0</v>
      </c>
      <c r="N417" s="56">
        <f t="shared" si="35"/>
        <v>97.625</v>
      </c>
      <c r="O417" s="56"/>
    </row>
    <row r="418" s="6" customFormat="1" ht="12" customHeight="1" spans="1:15">
      <c r="A418" s="30" t="s">
        <v>20</v>
      </c>
      <c r="B418" s="53" t="s">
        <v>343</v>
      </c>
      <c r="C418" s="71">
        <v>2</v>
      </c>
      <c r="D418" s="37" t="s">
        <v>429</v>
      </c>
      <c r="E418" s="38"/>
      <c r="F418" s="75"/>
      <c r="G418" s="76">
        <v>5.9</v>
      </c>
      <c r="H418" s="77">
        <f t="shared" si="32"/>
        <v>5.9</v>
      </c>
      <c r="I418" s="77"/>
      <c r="J418" s="38">
        <f t="shared" si="33"/>
        <v>5.9</v>
      </c>
      <c r="K418" s="58">
        <v>13.75</v>
      </c>
      <c r="L418" s="56">
        <f t="shared" si="34"/>
        <v>81.125</v>
      </c>
      <c r="M418" s="58">
        <f t="shared" si="36"/>
        <v>0</v>
      </c>
      <c r="N418" s="56">
        <f t="shared" si="35"/>
        <v>81.125</v>
      </c>
      <c r="O418" s="56"/>
    </row>
    <row r="419" s="6" customFormat="1" ht="12" customHeight="1" spans="1:15">
      <c r="A419" s="30" t="s">
        <v>20</v>
      </c>
      <c r="B419" s="53" t="s">
        <v>343</v>
      </c>
      <c r="C419" s="71">
        <v>2</v>
      </c>
      <c r="D419" s="37" t="s">
        <v>430</v>
      </c>
      <c r="E419" s="38"/>
      <c r="F419" s="75"/>
      <c r="G419" s="76">
        <v>7.1</v>
      </c>
      <c r="H419" s="77">
        <f t="shared" si="32"/>
        <v>7.1</v>
      </c>
      <c r="I419" s="77"/>
      <c r="J419" s="38">
        <f t="shared" si="33"/>
        <v>7.1</v>
      </c>
      <c r="K419" s="58">
        <v>13.75</v>
      </c>
      <c r="L419" s="56">
        <f t="shared" si="34"/>
        <v>97.625</v>
      </c>
      <c r="M419" s="58">
        <f t="shared" si="36"/>
        <v>0</v>
      </c>
      <c r="N419" s="56">
        <f t="shared" si="35"/>
        <v>97.625</v>
      </c>
      <c r="O419" s="56"/>
    </row>
    <row r="420" s="6" customFormat="1" ht="12" customHeight="1" spans="1:15">
      <c r="A420" s="30" t="s">
        <v>20</v>
      </c>
      <c r="B420" s="53" t="s">
        <v>343</v>
      </c>
      <c r="C420" s="71">
        <v>2</v>
      </c>
      <c r="D420" s="37" t="s">
        <v>431</v>
      </c>
      <c r="E420" s="38"/>
      <c r="F420" s="75"/>
      <c r="G420" s="76">
        <v>15.1</v>
      </c>
      <c r="H420" s="77">
        <f t="shared" si="32"/>
        <v>15.1</v>
      </c>
      <c r="I420" s="77"/>
      <c r="J420" s="38">
        <f t="shared" si="33"/>
        <v>15.1</v>
      </c>
      <c r="K420" s="58">
        <v>13.75</v>
      </c>
      <c r="L420" s="56">
        <f t="shared" si="34"/>
        <v>207.625</v>
      </c>
      <c r="M420" s="58">
        <f t="shared" si="36"/>
        <v>0</v>
      </c>
      <c r="N420" s="56">
        <f t="shared" si="35"/>
        <v>207.625</v>
      </c>
      <c r="O420" s="56"/>
    </row>
    <row r="421" s="6" customFormat="1" ht="12" customHeight="1" spans="1:15">
      <c r="A421" s="30" t="s">
        <v>20</v>
      </c>
      <c r="B421" s="53" t="s">
        <v>343</v>
      </c>
      <c r="C421" s="71">
        <v>2</v>
      </c>
      <c r="D421" s="37" t="s">
        <v>432</v>
      </c>
      <c r="E421" s="38"/>
      <c r="F421" s="75"/>
      <c r="G421" s="76">
        <v>17.6</v>
      </c>
      <c r="H421" s="77">
        <f t="shared" si="32"/>
        <v>17.6</v>
      </c>
      <c r="I421" s="77"/>
      <c r="J421" s="38">
        <f t="shared" si="33"/>
        <v>17.6</v>
      </c>
      <c r="K421" s="58">
        <v>13.75</v>
      </c>
      <c r="L421" s="56">
        <f t="shared" si="34"/>
        <v>242</v>
      </c>
      <c r="M421" s="58">
        <f t="shared" si="36"/>
        <v>0</v>
      </c>
      <c r="N421" s="56">
        <f t="shared" si="35"/>
        <v>242</v>
      </c>
      <c r="O421" s="56"/>
    </row>
    <row r="422" s="6" customFormat="1" ht="12" customHeight="1" spans="1:15">
      <c r="A422" s="30" t="s">
        <v>20</v>
      </c>
      <c r="B422" s="53" t="s">
        <v>343</v>
      </c>
      <c r="C422" s="71">
        <v>2</v>
      </c>
      <c r="D422" s="37" t="s">
        <v>433</v>
      </c>
      <c r="E422" s="38"/>
      <c r="F422" s="75"/>
      <c r="G422" s="76">
        <v>12</v>
      </c>
      <c r="H422" s="77">
        <f t="shared" si="32"/>
        <v>12</v>
      </c>
      <c r="I422" s="77"/>
      <c r="J422" s="38">
        <f t="shared" si="33"/>
        <v>12</v>
      </c>
      <c r="K422" s="58">
        <v>13.75</v>
      </c>
      <c r="L422" s="56">
        <f t="shared" si="34"/>
        <v>165</v>
      </c>
      <c r="M422" s="58">
        <f t="shared" si="36"/>
        <v>0</v>
      </c>
      <c r="N422" s="56">
        <f t="shared" si="35"/>
        <v>165</v>
      </c>
      <c r="O422" s="56"/>
    </row>
    <row r="423" s="6" customFormat="1" ht="12" customHeight="1" spans="1:15">
      <c r="A423" s="30" t="s">
        <v>20</v>
      </c>
      <c r="B423" s="53" t="s">
        <v>343</v>
      </c>
      <c r="C423" s="71">
        <v>2</v>
      </c>
      <c r="D423" s="37" t="s">
        <v>434</v>
      </c>
      <c r="E423" s="38"/>
      <c r="F423" s="75"/>
      <c r="G423" s="76">
        <v>23.6</v>
      </c>
      <c r="H423" s="77">
        <f t="shared" si="32"/>
        <v>23.6</v>
      </c>
      <c r="I423" s="77"/>
      <c r="J423" s="38">
        <f t="shared" si="33"/>
        <v>23.6</v>
      </c>
      <c r="K423" s="58">
        <v>13.75</v>
      </c>
      <c r="L423" s="56">
        <f t="shared" si="34"/>
        <v>324.5</v>
      </c>
      <c r="M423" s="58">
        <f t="shared" si="36"/>
        <v>0</v>
      </c>
      <c r="N423" s="56">
        <f t="shared" si="35"/>
        <v>324.5</v>
      </c>
      <c r="O423" s="56"/>
    </row>
    <row r="424" s="6" customFormat="1" ht="12" customHeight="1" spans="1:15">
      <c r="A424" s="30" t="s">
        <v>20</v>
      </c>
      <c r="B424" s="53" t="s">
        <v>343</v>
      </c>
      <c r="C424" s="71">
        <v>2</v>
      </c>
      <c r="D424" s="37" t="s">
        <v>435</v>
      </c>
      <c r="E424" s="38"/>
      <c r="F424" s="75"/>
      <c r="G424" s="76">
        <v>7.7</v>
      </c>
      <c r="H424" s="77">
        <f t="shared" si="32"/>
        <v>7.7</v>
      </c>
      <c r="I424" s="77"/>
      <c r="J424" s="38">
        <f t="shared" si="33"/>
        <v>7.7</v>
      </c>
      <c r="K424" s="58">
        <v>13.75</v>
      </c>
      <c r="L424" s="56">
        <f t="shared" si="34"/>
        <v>105.875</v>
      </c>
      <c r="M424" s="58">
        <f t="shared" si="36"/>
        <v>0</v>
      </c>
      <c r="N424" s="56">
        <f t="shared" si="35"/>
        <v>105.875</v>
      </c>
      <c r="O424" s="56"/>
    </row>
    <row r="425" s="6" customFormat="1" ht="12" customHeight="1" spans="1:15">
      <c r="A425" s="30" t="s">
        <v>20</v>
      </c>
      <c r="B425" s="53" t="s">
        <v>343</v>
      </c>
      <c r="C425" s="71">
        <v>2</v>
      </c>
      <c r="D425" s="37" t="s">
        <v>436</v>
      </c>
      <c r="E425" s="38"/>
      <c r="F425" s="75"/>
      <c r="G425" s="76">
        <v>9</v>
      </c>
      <c r="H425" s="77">
        <f t="shared" si="32"/>
        <v>9</v>
      </c>
      <c r="I425" s="77"/>
      <c r="J425" s="38">
        <f t="shared" si="33"/>
        <v>9</v>
      </c>
      <c r="K425" s="58">
        <v>13.75</v>
      </c>
      <c r="L425" s="56">
        <f t="shared" si="34"/>
        <v>123.75</v>
      </c>
      <c r="M425" s="58">
        <f t="shared" si="36"/>
        <v>0</v>
      </c>
      <c r="N425" s="56">
        <f t="shared" si="35"/>
        <v>123.75</v>
      </c>
      <c r="O425" s="56"/>
    </row>
    <row r="426" s="6" customFormat="1" ht="12" customHeight="1" spans="1:15">
      <c r="A426" s="30" t="s">
        <v>20</v>
      </c>
      <c r="B426" s="53" t="s">
        <v>343</v>
      </c>
      <c r="C426" s="71">
        <v>2</v>
      </c>
      <c r="D426" s="37" t="s">
        <v>437</v>
      </c>
      <c r="E426" s="38"/>
      <c r="F426" s="75"/>
      <c r="G426" s="76">
        <v>9</v>
      </c>
      <c r="H426" s="77">
        <f t="shared" si="32"/>
        <v>9</v>
      </c>
      <c r="I426" s="77"/>
      <c r="J426" s="38">
        <f t="shared" si="33"/>
        <v>9</v>
      </c>
      <c r="K426" s="58">
        <v>13.75</v>
      </c>
      <c r="L426" s="56">
        <f t="shared" si="34"/>
        <v>123.75</v>
      </c>
      <c r="M426" s="58">
        <f t="shared" si="36"/>
        <v>0</v>
      </c>
      <c r="N426" s="56">
        <f t="shared" si="35"/>
        <v>123.75</v>
      </c>
      <c r="O426" s="56"/>
    </row>
    <row r="427" s="6" customFormat="1" ht="12" customHeight="1" spans="1:15">
      <c r="A427" s="30" t="s">
        <v>20</v>
      </c>
      <c r="B427" s="53" t="s">
        <v>343</v>
      </c>
      <c r="C427" s="71">
        <v>2</v>
      </c>
      <c r="D427" s="37" t="s">
        <v>438</v>
      </c>
      <c r="E427" s="38"/>
      <c r="F427" s="75"/>
      <c r="G427" s="76">
        <v>11.7</v>
      </c>
      <c r="H427" s="77">
        <f t="shared" si="32"/>
        <v>11.7</v>
      </c>
      <c r="I427" s="77"/>
      <c r="J427" s="38">
        <f t="shared" si="33"/>
        <v>11.7</v>
      </c>
      <c r="K427" s="58">
        <v>13.75</v>
      </c>
      <c r="L427" s="56">
        <f t="shared" si="34"/>
        <v>160.875</v>
      </c>
      <c r="M427" s="58">
        <f t="shared" si="36"/>
        <v>0</v>
      </c>
      <c r="N427" s="56">
        <f t="shared" si="35"/>
        <v>160.875</v>
      </c>
      <c r="O427" s="56"/>
    </row>
    <row r="428" s="6" customFormat="1" ht="12" customHeight="1" spans="1:15">
      <c r="A428" s="30" t="s">
        <v>20</v>
      </c>
      <c r="B428" s="53" t="s">
        <v>343</v>
      </c>
      <c r="C428" s="71">
        <v>2</v>
      </c>
      <c r="D428" s="37" t="s">
        <v>439</v>
      </c>
      <c r="E428" s="38"/>
      <c r="F428" s="75"/>
      <c r="G428" s="76">
        <v>11.7</v>
      </c>
      <c r="H428" s="77">
        <f t="shared" si="32"/>
        <v>11.7</v>
      </c>
      <c r="I428" s="77"/>
      <c r="J428" s="38">
        <f t="shared" si="33"/>
        <v>11.7</v>
      </c>
      <c r="K428" s="58">
        <v>13.75</v>
      </c>
      <c r="L428" s="56">
        <f t="shared" si="34"/>
        <v>160.875</v>
      </c>
      <c r="M428" s="58">
        <f t="shared" si="36"/>
        <v>0</v>
      </c>
      <c r="N428" s="56">
        <f t="shared" si="35"/>
        <v>160.875</v>
      </c>
      <c r="O428" s="56"/>
    </row>
    <row r="429" s="6" customFormat="1" ht="12" customHeight="1" spans="1:15">
      <c r="A429" s="30" t="s">
        <v>20</v>
      </c>
      <c r="B429" s="53" t="s">
        <v>343</v>
      </c>
      <c r="C429" s="71">
        <v>2</v>
      </c>
      <c r="D429" s="37" t="s">
        <v>440</v>
      </c>
      <c r="E429" s="38"/>
      <c r="F429" s="75"/>
      <c r="G429" s="76">
        <v>30.3</v>
      </c>
      <c r="H429" s="77">
        <f t="shared" si="32"/>
        <v>30.3</v>
      </c>
      <c r="I429" s="77"/>
      <c r="J429" s="38">
        <f t="shared" si="33"/>
        <v>30.3</v>
      </c>
      <c r="K429" s="58">
        <v>13.75</v>
      </c>
      <c r="L429" s="56">
        <f t="shared" si="34"/>
        <v>416.625</v>
      </c>
      <c r="M429" s="58">
        <f t="shared" si="36"/>
        <v>0</v>
      </c>
      <c r="N429" s="56">
        <f t="shared" si="35"/>
        <v>416.625</v>
      </c>
      <c r="O429" s="56"/>
    </row>
    <row r="430" s="6" customFormat="1" ht="12" customHeight="1" spans="1:15">
      <c r="A430" s="30" t="s">
        <v>20</v>
      </c>
      <c r="B430" s="53" t="s">
        <v>343</v>
      </c>
      <c r="C430" s="71">
        <v>2</v>
      </c>
      <c r="D430" s="37" t="s">
        <v>441</v>
      </c>
      <c r="E430" s="38"/>
      <c r="F430" s="75"/>
      <c r="G430" s="76">
        <v>10.3</v>
      </c>
      <c r="H430" s="77">
        <f t="shared" si="32"/>
        <v>10.3</v>
      </c>
      <c r="I430" s="77"/>
      <c r="J430" s="38">
        <f t="shared" si="33"/>
        <v>10.3</v>
      </c>
      <c r="K430" s="58">
        <v>13.75</v>
      </c>
      <c r="L430" s="56">
        <f t="shared" si="34"/>
        <v>141.625</v>
      </c>
      <c r="M430" s="58">
        <f t="shared" si="36"/>
        <v>0</v>
      </c>
      <c r="N430" s="56">
        <f t="shared" si="35"/>
        <v>141.625</v>
      </c>
      <c r="O430" s="56"/>
    </row>
    <row r="431" s="6" customFormat="1" ht="12" customHeight="1" spans="1:15">
      <c r="A431" s="30" t="s">
        <v>20</v>
      </c>
      <c r="B431" s="53" t="s">
        <v>343</v>
      </c>
      <c r="C431" s="71">
        <v>2</v>
      </c>
      <c r="D431" s="37" t="s">
        <v>442</v>
      </c>
      <c r="E431" s="38"/>
      <c r="F431" s="75"/>
      <c r="G431" s="76">
        <v>11.7</v>
      </c>
      <c r="H431" s="77">
        <f t="shared" si="32"/>
        <v>11.7</v>
      </c>
      <c r="I431" s="77"/>
      <c r="J431" s="38">
        <f t="shared" si="33"/>
        <v>11.7</v>
      </c>
      <c r="K431" s="58">
        <v>13.75</v>
      </c>
      <c r="L431" s="56">
        <f t="shared" si="34"/>
        <v>160.875</v>
      </c>
      <c r="M431" s="58">
        <f t="shared" si="36"/>
        <v>0</v>
      </c>
      <c r="N431" s="56">
        <f t="shared" si="35"/>
        <v>160.875</v>
      </c>
      <c r="O431" s="56"/>
    </row>
    <row r="432" s="6" customFormat="1" ht="12" customHeight="1" spans="1:15">
      <c r="A432" s="30" t="s">
        <v>20</v>
      </c>
      <c r="B432" s="53" t="s">
        <v>343</v>
      </c>
      <c r="C432" s="71">
        <v>2</v>
      </c>
      <c r="D432" s="37" t="s">
        <v>443</v>
      </c>
      <c r="E432" s="38"/>
      <c r="F432" s="75"/>
      <c r="G432" s="76">
        <v>18.3</v>
      </c>
      <c r="H432" s="77">
        <f t="shared" si="32"/>
        <v>18.3</v>
      </c>
      <c r="I432" s="77"/>
      <c r="J432" s="38">
        <f t="shared" si="33"/>
        <v>18.3</v>
      </c>
      <c r="K432" s="58">
        <v>13.75</v>
      </c>
      <c r="L432" s="56">
        <f t="shared" si="34"/>
        <v>251.625</v>
      </c>
      <c r="M432" s="58">
        <f t="shared" si="36"/>
        <v>0</v>
      </c>
      <c r="N432" s="56">
        <f t="shared" si="35"/>
        <v>251.625</v>
      </c>
      <c r="O432" s="56"/>
    </row>
    <row r="433" s="6" customFormat="1" ht="12" customHeight="1" spans="1:15">
      <c r="A433" s="30" t="s">
        <v>20</v>
      </c>
      <c r="B433" s="53" t="s">
        <v>343</v>
      </c>
      <c r="C433" s="71">
        <v>2</v>
      </c>
      <c r="D433" s="37" t="s">
        <v>444</v>
      </c>
      <c r="E433" s="38"/>
      <c r="F433" s="75"/>
      <c r="G433" s="76">
        <v>19.6</v>
      </c>
      <c r="H433" s="77">
        <f t="shared" si="32"/>
        <v>19.6</v>
      </c>
      <c r="I433" s="77"/>
      <c r="J433" s="38">
        <f t="shared" si="33"/>
        <v>19.6</v>
      </c>
      <c r="K433" s="58">
        <v>13.75</v>
      </c>
      <c r="L433" s="56">
        <f t="shared" si="34"/>
        <v>269.5</v>
      </c>
      <c r="M433" s="58">
        <f t="shared" si="36"/>
        <v>0</v>
      </c>
      <c r="N433" s="56">
        <f t="shared" si="35"/>
        <v>269.5</v>
      </c>
      <c r="O433" s="56"/>
    </row>
    <row r="434" s="6" customFormat="1" ht="12" customHeight="1" spans="1:15">
      <c r="A434" s="30" t="s">
        <v>20</v>
      </c>
      <c r="B434" s="53" t="s">
        <v>343</v>
      </c>
      <c r="C434" s="71">
        <v>2</v>
      </c>
      <c r="D434" s="37" t="s">
        <v>445</v>
      </c>
      <c r="E434" s="38"/>
      <c r="F434" s="75"/>
      <c r="G434" s="76">
        <v>13</v>
      </c>
      <c r="H434" s="77">
        <f t="shared" si="32"/>
        <v>13</v>
      </c>
      <c r="I434" s="77"/>
      <c r="J434" s="38">
        <f t="shared" si="33"/>
        <v>13</v>
      </c>
      <c r="K434" s="58">
        <v>13.75</v>
      </c>
      <c r="L434" s="56">
        <f t="shared" si="34"/>
        <v>178.75</v>
      </c>
      <c r="M434" s="58">
        <f t="shared" si="36"/>
        <v>0</v>
      </c>
      <c r="N434" s="56">
        <f t="shared" si="35"/>
        <v>178.75</v>
      </c>
      <c r="O434" s="56"/>
    </row>
    <row r="435" s="6" customFormat="1" ht="12" customHeight="1" spans="1:15">
      <c r="A435" s="30" t="s">
        <v>20</v>
      </c>
      <c r="B435" s="53" t="s">
        <v>343</v>
      </c>
      <c r="C435" s="71">
        <v>2</v>
      </c>
      <c r="D435" s="37" t="s">
        <v>446</v>
      </c>
      <c r="E435" s="38"/>
      <c r="F435" s="75"/>
      <c r="G435" s="76">
        <v>18.3</v>
      </c>
      <c r="H435" s="77">
        <f t="shared" si="32"/>
        <v>18.3</v>
      </c>
      <c r="I435" s="77"/>
      <c r="J435" s="38">
        <f t="shared" si="33"/>
        <v>18.3</v>
      </c>
      <c r="K435" s="58">
        <v>13.75</v>
      </c>
      <c r="L435" s="56">
        <f t="shared" si="34"/>
        <v>251.625</v>
      </c>
      <c r="M435" s="58">
        <f t="shared" si="36"/>
        <v>0</v>
      </c>
      <c r="N435" s="56">
        <f t="shared" si="35"/>
        <v>251.625</v>
      </c>
      <c r="O435" s="56"/>
    </row>
    <row r="436" s="6" customFormat="1" ht="12" customHeight="1" spans="1:15">
      <c r="A436" s="30" t="s">
        <v>20</v>
      </c>
      <c r="B436" s="53" t="s">
        <v>343</v>
      </c>
      <c r="C436" s="71">
        <v>2</v>
      </c>
      <c r="D436" s="37" t="s">
        <v>447</v>
      </c>
      <c r="E436" s="38"/>
      <c r="F436" s="75"/>
      <c r="G436" s="76">
        <v>15.6</v>
      </c>
      <c r="H436" s="77">
        <f t="shared" si="32"/>
        <v>15.6</v>
      </c>
      <c r="I436" s="77"/>
      <c r="J436" s="38">
        <f t="shared" si="33"/>
        <v>15.6</v>
      </c>
      <c r="K436" s="58">
        <v>13.75</v>
      </c>
      <c r="L436" s="56">
        <f t="shared" si="34"/>
        <v>214.5</v>
      </c>
      <c r="M436" s="58">
        <f t="shared" si="36"/>
        <v>0</v>
      </c>
      <c r="N436" s="56">
        <f t="shared" si="35"/>
        <v>214.5</v>
      </c>
      <c r="O436" s="56"/>
    </row>
    <row r="437" s="6" customFormat="1" ht="12" customHeight="1" spans="1:15">
      <c r="A437" s="30" t="s">
        <v>20</v>
      </c>
      <c r="B437" s="53" t="s">
        <v>343</v>
      </c>
      <c r="C437" s="71">
        <v>2</v>
      </c>
      <c r="D437" s="37" t="s">
        <v>448</v>
      </c>
      <c r="E437" s="38"/>
      <c r="F437" s="75"/>
      <c r="G437" s="76">
        <v>15.6</v>
      </c>
      <c r="H437" s="77">
        <f t="shared" si="32"/>
        <v>15.6</v>
      </c>
      <c r="I437" s="77"/>
      <c r="J437" s="38">
        <f t="shared" si="33"/>
        <v>15.6</v>
      </c>
      <c r="K437" s="58">
        <v>13.75</v>
      </c>
      <c r="L437" s="56">
        <f t="shared" si="34"/>
        <v>214.5</v>
      </c>
      <c r="M437" s="58">
        <f t="shared" si="36"/>
        <v>0</v>
      </c>
      <c r="N437" s="56">
        <f t="shared" si="35"/>
        <v>214.5</v>
      </c>
      <c r="O437" s="56"/>
    </row>
    <row r="438" s="6" customFormat="1" ht="12" customHeight="1" spans="1:15">
      <c r="A438" s="30" t="s">
        <v>20</v>
      </c>
      <c r="B438" s="53" t="s">
        <v>343</v>
      </c>
      <c r="C438" s="71">
        <v>2</v>
      </c>
      <c r="D438" s="37" t="s">
        <v>449</v>
      </c>
      <c r="E438" s="38"/>
      <c r="F438" s="75"/>
      <c r="G438" s="76">
        <v>31.6</v>
      </c>
      <c r="H438" s="77">
        <f t="shared" si="32"/>
        <v>31.6</v>
      </c>
      <c r="I438" s="77"/>
      <c r="J438" s="38">
        <f t="shared" si="33"/>
        <v>31.6</v>
      </c>
      <c r="K438" s="58">
        <v>13.75</v>
      </c>
      <c r="L438" s="56">
        <f t="shared" si="34"/>
        <v>434.5</v>
      </c>
      <c r="M438" s="58">
        <f t="shared" si="36"/>
        <v>0</v>
      </c>
      <c r="N438" s="56">
        <f t="shared" si="35"/>
        <v>434.5</v>
      </c>
      <c r="O438" s="56"/>
    </row>
    <row r="439" s="6" customFormat="1" ht="12" customHeight="1" spans="1:15">
      <c r="A439" s="30" t="s">
        <v>20</v>
      </c>
      <c r="B439" s="53" t="s">
        <v>343</v>
      </c>
      <c r="C439" s="71">
        <v>2</v>
      </c>
      <c r="D439" s="37" t="s">
        <v>450</v>
      </c>
      <c r="E439" s="38"/>
      <c r="F439" s="75"/>
      <c r="G439" s="76">
        <v>31.6</v>
      </c>
      <c r="H439" s="77">
        <f t="shared" si="32"/>
        <v>31.6</v>
      </c>
      <c r="I439" s="77"/>
      <c r="J439" s="38">
        <f t="shared" si="33"/>
        <v>31.6</v>
      </c>
      <c r="K439" s="58">
        <v>13.75</v>
      </c>
      <c r="L439" s="56">
        <f t="shared" si="34"/>
        <v>434.5</v>
      </c>
      <c r="M439" s="58">
        <f t="shared" si="36"/>
        <v>0</v>
      </c>
      <c r="N439" s="56">
        <f t="shared" si="35"/>
        <v>434.5</v>
      </c>
      <c r="O439" s="56"/>
    </row>
    <row r="440" s="6" customFormat="1" ht="12" customHeight="1" spans="1:15">
      <c r="A440" s="30" t="s">
        <v>20</v>
      </c>
      <c r="B440" s="53" t="s">
        <v>343</v>
      </c>
      <c r="C440" s="71">
        <v>2</v>
      </c>
      <c r="D440" s="37" t="s">
        <v>451</v>
      </c>
      <c r="E440" s="38"/>
      <c r="F440" s="75"/>
      <c r="G440" s="76">
        <v>15.6</v>
      </c>
      <c r="H440" s="77">
        <f t="shared" si="32"/>
        <v>15.6</v>
      </c>
      <c r="I440" s="77"/>
      <c r="J440" s="38">
        <f t="shared" si="33"/>
        <v>15.6</v>
      </c>
      <c r="K440" s="58">
        <v>13.75</v>
      </c>
      <c r="L440" s="56">
        <f t="shared" si="34"/>
        <v>214.5</v>
      </c>
      <c r="M440" s="58">
        <f t="shared" si="36"/>
        <v>0</v>
      </c>
      <c r="N440" s="56">
        <f t="shared" si="35"/>
        <v>214.5</v>
      </c>
      <c r="O440" s="56"/>
    </row>
    <row r="441" s="6" customFormat="1" ht="12" customHeight="1" spans="1:15">
      <c r="A441" s="30" t="s">
        <v>20</v>
      </c>
      <c r="B441" s="53" t="s">
        <v>343</v>
      </c>
      <c r="C441" s="71">
        <v>2</v>
      </c>
      <c r="D441" s="37" t="s">
        <v>452</v>
      </c>
      <c r="E441" s="38"/>
      <c r="F441" s="75"/>
      <c r="G441" s="76">
        <v>15.6</v>
      </c>
      <c r="H441" s="77">
        <f t="shared" si="32"/>
        <v>15.6</v>
      </c>
      <c r="I441" s="77"/>
      <c r="J441" s="38">
        <f t="shared" si="33"/>
        <v>15.6</v>
      </c>
      <c r="K441" s="58">
        <v>13.75</v>
      </c>
      <c r="L441" s="56">
        <f t="shared" si="34"/>
        <v>214.5</v>
      </c>
      <c r="M441" s="58">
        <f t="shared" si="36"/>
        <v>0</v>
      </c>
      <c r="N441" s="56">
        <f t="shared" si="35"/>
        <v>214.5</v>
      </c>
      <c r="O441" s="56"/>
    </row>
    <row r="442" s="6" customFormat="1" ht="12" customHeight="1" spans="1:15">
      <c r="A442" s="30" t="s">
        <v>20</v>
      </c>
      <c r="B442" s="53" t="s">
        <v>343</v>
      </c>
      <c r="C442" s="71">
        <v>2</v>
      </c>
      <c r="D442" s="37" t="s">
        <v>453</v>
      </c>
      <c r="E442" s="38"/>
      <c r="F442" s="75"/>
      <c r="G442" s="76">
        <v>11.7</v>
      </c>
      <c r="H442" s="77">
        <f t="shared" si="32"/>
        <v>11.7</v>
      </c>
      <c r="I442" s="77"/>
      <c r="J442" s="38">
        <f t="shared" si="33"/>
        <v>11.7</v>
      </c>
      <c r="K442" s="58">
        <v>13.75</v>
      </c>
      <c r="L442" s="56">
        <f t="shared" si="34"/>
        <v>160.875</v>
      </c>
      <c r="M442" s="58">
        <f t="shared" si="36"/>
        <v>0</v>
      </c>
      <c r="N442" s="56">
        <f t="shared" si="35"/>
        <v>160.875</v>
      </c>
      <c r="O442" s="56"/>
    </row>
    <row r="443" s="6" customFormat="1" ht="12" customHeight="1" spans="1:15">
      <c r="A443" s="30" t="s">
        <v>20</v>
      </c>
      <c r="B443" s="53" t="s">
        <v>343</v>
      </c>
      <c r="C443" s="71">
        <v>2</v>
      </c>
      <c r="D443" s="37" t="s">
        <v>454</v>
      </c>
      <c r="E443" s="38"/>
      <c r="F443" s="75"/>
      <c r="G443" s="76">
        <v>9</v>
      </c>
      <c r="H443" s="77">
        <f t="shared" si="32"/>
        <v>9</v>
      </c>
      <c r="I443" s="77"/>
      <c r="J443" s="38">
        <f t="shared" si="33"/>
        <v>9</v>
      </c>
      <c r="K443" s="58">
        <v>13.75</v>
      </c>
      <c r="L443" s="56">
        <f t="shared" si="34"/>
        <v>123.75</v>
      </c>
      <c r="M443" s="58">
        <f t="shared" si="36"/>
        <v>0</v>
      </c>
      <c r="N443" s="56">
        <f t="shared" si="35"/>
        <v>123.75</v>
      </c>
      <c r="O443" s="56"/>
    </row>
    <row r="444" s="6" customFormat="1" ht="12" customHeight="1" spans="1:15">
      <c r="A444" s="30" t="s">
        <v>20</v>
      </c>
      <c r="B444" s="53" t="s">
        <v>343</v>
      </c>
      <c r="C444" s="71">
        <v>2</v>
      </c>
      <c r="D444" s="37" t="s">
        <v>455</v>
      </c>
      <c r="E444" s="38"/>
      <c r="F444" s="75"/>
      <c r="G444" s="76">
        <v>9</v>
      </c>
      <c r="H444" s="77">
        <f t="shared" si="32"/>
        <v>9</v>
      </c>
      <c r="I444" s="77"/>
      <c r="J444" s="38">
        <f t="shared" si="33"/>
        <v>9</v>
      </c>
      <c r="K444" s="58">
        <v>13.75</v>
      </c>
      <c r="L444" s="56">
        <f t="shared" si="34"/>
        <v>123.75</v>
      </c>
      <c r="M444" s="58">
        <f t="shared" si="36"/>
        <v>0</v>
      </c>
      <c r="N444" s="56">
        <f t="shared" si="35"/>
        <v>123.75</v>
      </c>
      <c r="O444" s="56"/>
    </row>
    <row r="445" s="6" customFormat="1" ht="12" customHeight="1" spans="1:15">
      <c r="A445" s="30" t="s">
        <v>20</v>
      </c>
      <c r="B445" s="53" t="s">
        <v>343</v>
      </c>
      <c r="C445" s="71">
        <v>2</v>
      </c>
      <c r="D445" s="37" t="s">
        <v>456</v>
      </c>
      <c r="E445" s="38"/>
      <c r="F445" s="75"/>
      <c r="G445" s="76">
        <v>11.7</v>
      </c>
      <c r="H445" s="77">
        <f t="shared" si="32"/>
        <v>11.7</v>
      </c>
      <c r="I445" s="77"/>
      <c r="J445" s="38">
        <f t="shared" si="33"/>
        <v>11.7</v>
      </c>
      <c r="K445" s="58">
        <v>13.75</v>
      </c>
      <c r="L445" s="56">
        <f t="shared" si="34"/>
        <v>160.875</v>
      </c>
      <c r="M445" s="58">
        <f t="shared" si="36"/>
        <v>0</v>
      </c>
      <c r="N445" s="56">
        <f t="shared" si="35"/>
        <v>160.875</v>
      </c>
      <c r="O445" s="56"/>
    </row>
    <row r="446" s="6" customFormat="1" ht="12" customHeight="1" spans="1:15">
      <c r="A446" s="30" t="s">
        <v>20</v>
      </c>
      <c r="B446" s="53" t="s">
        <v>343</v>
      </c>
      <c r="C446" s="71">
        <v>2</v>
      </c>
      <c r="D446" s="37" t="s">
        <v>457</v>
      </c>
      <c r="E446" s="38"/>
      <c r="F446" s="75"/>
      <c r="G446" s="76">
        <v>16.2</v>
      </c>
      <c r="H446" s="77">
        <f t="shared" si="32"/>
        <v>16.2</v>
      </c>
      <c r="I446" s="77"/>
      <c r="J446" s="38">
        <f t="shared" si="33"/>
        <v>16.2</v>
      </c>
      <c r="K446" s="58">
        <v>13.75</v>
      </c>
      <c r="L446" s="56">
        <f t="shared" si="34"/>
        <v>222.75</v>
      </c>
      <c r="M446" s="58">
        <f t="shared" si="36"/>
        <v>0</v>
      </c>
      <c r="N446" s="56">
        <f t="shared" si="35"/>
        <v>222.75</v>
      </c>
      <c r="O446" s="56"/>
    </row>
    <row r="447" s="6" customFormat="1" ht="12" customHeight="1" spans="1:15">
      <c r="A447" s="30" t="s">
        <v>20</v>
      </c>
      <c r="B447" s="53" t="s">
        <v>343</v>
      </c>
      <c r="C447" s="71">
        <v>2</v>
      </c>
      <c r="D447" s="37" t="s">
        <v>458</v>
      </c>
      <c r="E447" s="38"/>
      <c r="F447" s="75"/>
      <c r="G447" s="76">
        <v>7.7</v>
      </c>
      <c r="H447" s="77">
        <f t="shared" si="32"/>
        <v>7.7</v>
      </c>
      <c r="I447" s="77"/>
      <c r="J447" s="38">
        <f t="shared" si="33"/>
        <v>7.7</v>
      </c>
      <c r="K447" s="58">
        <v>13.75</v>
      </c>
      <c r="L447" s="56">
        <f t="shared" si="34"/>
        <v>105.875</v>
      </c>
      <c r="M447" s="58">
        <f t="shared" si="36"/>
        <v>0</v>
      </c>
      <c r="N447" s="56">
        <f t="shared" si="35"/>
        <v>105.875</v>
      </c>
      <c r="O447" s="56"/>
    </row>
    <row r="448" s="6" customFormat="1" ht="12" customHeight="1" spans="1:15">
      <c r="A448" s="30" t="s">
        <v>20</v>
      </c>
      <c r="B448" s="53" t="s">
        <v>343</v>
      </c>
      <c r="C448" s="71">
        <v>2</v>
      </c>
      <c r="D448" s="37" t="s">
        <v>459</v>
      </c>
      <c r="E448" s="38"/>
      <c r="F448" s="75"/>
      <c r="G448" s="76">
        <v>7.7</v>
      </c>
      <c r="H448" s="77">
        <f t="shared" ref="H448:H511" si="37">E448+F448+G448</f>
        <v>7.7</v>
      </c>
      <c r="I448" s="77"/>
      <c r="J448" s="38">
        <f t="shared" ref="J448:J511" si="38">H448</f>
        <v>7.7</v>
      </c>
      <c r="K448" s="58">
        <v>13.75</v>
      </c>
      <c r="L448" s="56">
        <f t="shared" si="34"/>
        <v>105.875</v>
      </c>
      <c r="M448" s="58">
        <f t="shared" si="36"/>
        <v>0</v>
      </c>
      <c r="N448" s="56">
        <f t="shared" si="35"/>
        <v>105.875</v>
      </c>
      <c r="O448" s="56"/>
    </row>
    <row r="449" s="6" customFormat="1" ht="12" customHeight="1" spans="1:15">
      <c r="A449" s="30" t="s">
        <v>20</v>
      </c>
      <c r="B449" s="53" t="s">
        <v>343</v>
      </c>
      <c r="C449" s="71">
        <v>2</v>
      </c>
      <c r="D449" s="37" t="s">
        <v>460</v>
      </c>
      <c r="E449" s="38"/>
      <c r="F449" s="75"/>
      <c r="G449" s="76">
        <v>7.7</v>
      </c>
      <c r="H449" s="77">
        <f t="shared" si="37"/>
        <v>7.7</v>
      </c>
      <c r="I449" s="77"/>
      <c r="J449" s="38">
        <f t="shared" si="38"/>
        <v>7.7</v>
      </c>
      <c r="K449" s="58">
        <v>13.75</v>
      </c>
      <c r="L449" s="56">
        <f t="shared" si="34"/>
        <v>105.875</v>
      </c>
      <c r="M449" s="58">
        <f t="shared" si="36"/>
        <v>0</v>
      </c>
      <c r="N449" s="56">
        <f t="shared" si="35"/>
        <v>105.875</v>
      </c>
      <c r="O449" s="56"/>
    </row>
    <row r="450" s="6" customFormat="1" ht="12" customHeight="1" spans="1:15">
      <c r="A450" s="30" t="s">
        <v>20</v>
      </c>
      <c r="B450" s="53" t="s">
        <v>343</v>
      </c>
      <c r="C450" s="71">
        <v>2</v>
      </c>
      <c r="D450" s="37" t="s">
        <v>461</v>
      </c>
      <c r="E450" s="38"/>
      <c r="F450" s="75"/>
      <c r="G450" s="76">
        <v>10.3</v>
      </c>
      <c r="H450" s="77">
        <f t="shared" si="37"/>
        <v>10.3</v>
      </c>
      <c r="I450" s="77"/>
      <c r="J450" s="38">
        <f t="shared" si="38"/>
        <v>10.3</v>
      </c>
      <c r="K450" s="58">
        <v>13.75</v>
      </c>
      <c r="L450" s="56">
        <f t="shared" si="34"/>
        <v>141.625</v>
      </c>
      <c r="M450" s="58">
        <f t="shared" si="36"/>
        <v>0</v>
      </c>
      <c r="N450" s="56">
        <f t="shared" si="35"/>
        <v>141.625</v>
      </c>
      <c r="O450" s="56"/>
    </row>
    <row r="451" s="6" customFormat="1" ht="12" customHeight="1" spans="1:15">
      <c r="A451" s="30" t="s">
        <v>20</v>
      </c>
      <c r="B451" s="53" t="s">
        <v>343</v>
      </c>
      <c r="C451" s="71">
        <v>2</v>
      </c>
      <c r="D451" s="37" t="s">
        <v>462</v>
      </c>
      <c r="E451" s="38"/>
      <c r="F451" s="75"/>
      <c r="G451" s="76">
        <v>15.7</v>
      </c>
      <c r="H451" s="77">
        <f t="shared" si="37"/>
        <v>15.7</v>
      </c>
      <c r="I451" s="77"/>
      <c r="J451" s="38">
        <f t="shared" si="38"/>
        <v>15.7</v>
      </c>
      <c r="K451" s="58">
        <v>13.75</v>
      </c>
      <c r="L451" s="56">
        <f t="shared" si="34"/>
        <v>215.875</v>
      </c>
      <c r="M451" s="58">
        <f t="shared" si="36"/>
        <v>0</v>
      </c>
      <c r="N451" s="56">
        <f t="shared" si="35"/>
        <v>215.875</v>
      </c>
      <c r="O451" s="56"/>
    </row>
    <row r="452" s="6" customFormat="1" ht="12" customHeight="1" spans="1:15">
      <c r="A452" s="30" t="s">
        <v>20</v>
      </c>
      <c r="B452" s="53" t="s">
        <v>343</v>
      </c>
      <c r="C452" s="71">
        <v>2</v>
      </c>
      <c r="D452" s="37" t="s">
        <v>463</v>
      </c>
      <c r="E452" s="38"/>
      <c r="F452" s="75"/>
      <c r="G452" s="76">
        <v>7.7</v>
      </c>
      <c r="H452" s="77">
        <f t="shared" si="37"/>
        <v>7.7</v>
      </c>
      <c r="I452" s="77"/>
      <c r="J452" s="38">
        <f t="shared" si="38"/>
        <v>7.7</v>
      </c>
      <c r="K452" s="58">
        <v>13.75</v>
      </c>
      <c r="L452" s="56">
        <f t="shared" si="34"/>
        <v>105.875</v>
      </c>
      <c r="M452" s="58">
        <f t="shared" si="36"/>
        <v>0</v>
      </c>
      <c r="N452" s="56">
        <f t="shared" si="35"/>
        <v>105.875</v>
      </c>
      <c r="O452" s="56"/>
    </row>
    <row r="453" s="6" customFormat="1" ht="12" customHeight="1" spans="1:15">
      <c r="A453" s="30" t="s">
        <v>20</v>
      </c>
      <c r="B453" s="53" t="s">
        <v>343</v>
      </c>
      <c r="C453" s="71">
        <v>2</v>
      </c>
      <c r="D453" s="37" t="s">
        <v>464</v>
      </c>
      <c r="E453" s="38"/>
      <c r="F453" s="75"/>
      <c r="G453" s="76">
        <v>23.6</v>
      </c>
      <c r="H453" s="77">
        <f t="shared" si="37"/>
        <v>23.6</v>
      </c>
      <c r="I453" s="77"/>
      <c r="J453" s="38">
        <f t="shared" si="38"/>
        <v>23.6</v>
      </c>
      <c r="K453" s="58">
        <v>13.75</v>
      </c>
      <c r="L453" s="56">
        <f t="shared" si="34"/>
        <v>324.5</v>
      </c>
      <c r="M453" s="58">
        <f t="shared" si="36"/>
        <v>0</v>
      </c>
      <c r="N453" s="56">
        <f t="shared" si="35"/>
        <v>324.5</v>
      </c>
      <c r="O453" s="56"/>
    </row>
    <row r="454" s="6" customFormat="1" ht="12" customHeight="1" spans="1:15">
      <c r="A454" s="30" t="s">
        <v>20</v>
      </c>
      <c r="B454" s="53" t="s">
        <v>343</v>
      </c>
      <c r="C454" s="71">
        <v>2</v>
      </c>
      <c r="D454" s="37" t="s">
        <v>465</v>
      </c>
      <c r="E454" s="38"/>
      <c r="F454" s="75"/>
      <c r="G454" s="76">
        <v>15.7</v>
      </c>
      <c r="H454" s="77">
        <f t="shared" si="37"/>
        <v>15.7</v>
      </c>
      <c r="I454" s="77"/>
      <c r="J454" s="38">
        <f t="shared" si="38"/>
        <v>15.7</v>
      </c>
      <c r="K454" s="58">
        <v>13.75</v>
      </c>
      <c r="L454" s="56">
        <f t="shared" si="34"/>
        <v>215.875</v>
      </c>
      <c r="M454" s="58">
        <f t="shared" si="36"/>
        <v>0</v>
      </c>
      <c r="N454" s="56">
        <f t="shared" si="35"/>
        <v>215.875</v>
      </c>
      <c r="O454" s="56"/>
    </row>
    <row r="455" s="6" customFormat="1" ht="12" customHeight="1" spans="1:15">
      <c r="A455" s="30" t="s">
        <v>20</v>
      </c>
      <c r="B455" s="53" t="s">
        <v>343</v>
      </c>
      <c r="C455" s="71">
        <v>2</v>
      </c>
      <c r="D455" s="37" t="s">
        <v>466</v>
      </c>
      <c r="E455" s="38"/>
      <c r="F455" s="75"/>
      <c r="G455" s="76">
        <v>19.6</v>
      </c>
      <c r="H455" s="77">
        <f t="shared" si="37"/>
        <v>19.6</v>
      </c>
      <c r="I455" s="77"/>
      <c r="J455" s="38">
        <f t="shared" si="38"/>
        <v>19.6</v>
      </c>
      <c r="K455" s="58">
        <v>13.75</v>
      </c>
      <c r="L455" s="56">
        <f t="shared" ref="L455:L518" si="39">H455*K455</f>
        <v>269.5</v>
      </c>
      <c r="M455" s="58">
        <f t="shared" si="36"/>
        <v>0</v>
      </c>
      <c r="N455" s="56">
        <f t="shared" ref="N455:N518" si="40">L455-M455</f>
        <v>269.5</v>
      </c>
      <c r="O455" s="56"/>
    </row>
    <row r="456" s="6" customFormat="1" ht="12" customHeight="1" spans="1:15">
      <c r="A456" s="30" t="s">
        <v>20</v>
      </c>
      <c r="B456" s="53" t="s">
        <v>343</v>
      </c>
      <c r="C456" s="71">
        <v>2</v>
      </c>
      <c r="D456" s="37" t="s">
        <v>467</v>
      </c>
      <c r="E456" s="38"/>
      <c r="F456" s="75"/>
      <c r="G456" s="76">
        <v>17.9</v>
      </c>
      <c r="H456" s="77">
        <f t="shared" si="37"/>
        <v>17.9</v>
      </c>
      <c r="I456" s="77"/>
      <c r="J456" s="38">
        <f t="shared" si="38"/>
        <v>17.9</v>
      </c>
      <c r="K456" s="58">
        <v>13.75</v>
      </c>
      <c r="L456" s="56">
        <f t="shared" si="39"/>
        <v>246.125</v>
      </c>
      <c r="M456" s="58">
        <f t="shared" ref="M456:M519" si="41">I456*K456</f>
        <v>0</v>
      </c>
      <c r="N456" s="56">
        <f t="shared" si="40"/>
        <v>246.125</v>
      </c>
      <c r="O456" s="56"/>
    </row>
    <row r="457" s="6" customFormat="1" ht="12" customHeight="1" spans="1:15">
      <c r="A457" s="30" t="s">
        <v>20</v>
      </c>
      <c r="B457" s="53" t="s">
        <v>343</v>
      </c>
      <c r="C457" s="71">
        <v>2</v>
      </c>
      <c r="D457" s="37" t="s">
        <v>436</v>
      </c>
      <c r="E457" s="38"/>
      <c r="F457" s="75"/>
      <c r="G457" s="76">
        <v>9</v>
      </c>
      <c r="H457" s="77">
        <f t="shared" si="37"/>
        <v>9</v>
      </c>
      <c r="I457" s="77"/>
      <c r="J457" s="38">
        <f t="shared" si="38"/>
        <v>9</v>
      </c>
      <c r="K457" s="58">
        <v>13.75</v>
      </c>
      <c r="L457" s="56">
        <f t="shared" si="39"/>
        <v>123.75</v>
      </c>
      <c r="M457" s="58">
        <f t="shared" si="41"/>
        <v>0</v>
      </c>
      <c r="N457" s="56">
        <f t="shared" si="40"/>
        <v>123.75</v>
      </c>
      <c r="O457" s="56"/>
    </row>
    <row r="458" s="6" customFormat="1" ht="12" customHeight="1" spans="1:15">
      <c r="A458" s="30" t="s">
        <v>20</v>
      </c>
      <c r="B458" s="53" t="s">
        <v>343</v>
      </c>
      <c r="C458" s="71">
        <v>3</v>
      </c>
      <c r="D458" s="37" t="s">
        <v>468</v>
      </c>
      <c r="E458" s="38"/>
      <c r="F458" s="75"/>
      <c r="G458" s="76">
        <v>19.7</v>
      </c>
      <c r="H458" s="77">
        <f t="shared" si="37"/>
        <v>19.7</v>
      </c>
      <c r="I458" s="77"/>
      <c r="J458" s="38">
        <f t="shared" si="38"/>
        <v>19.7</v>
      </c>
      <c r="K458" s="58">
        <v>13.75</v>
      </c>
      <c r="L458" s="56">
        <f t="shared" si="39"/>
        <v>270.875</v>
      </c>
      <c r="M458" s="58">
        <f t="shared" si="41"/>
        <v>0</v>
      </c>
      <c r="N458" s="56">
        <f t="shared" si="40"/>
        <v>270.875</v>
      </c>
      <c r="O458" s="56"/>
    </row>
    <row r="459" s="6" customFormat="1" ht="12" customHeight="1" spans="1:15">
      <c r="A459" s="30" t="s">
        <v>20</v>
      </c>
      <c r="B459" s="53" t="s">
        <v>343</v>
      </c>
      <c r="C459" s="71">
        <v>3</v>
      </c>
      <c r="D459" s="37" t="s">
        <v>469</v>
      </c>
      <c r="E459" s="38"/>
      <c r="F459" s="75"/>
      <c r="G459" s="76">
        <v>24.7</v>
      </c>
      <c r="H459" s="77">
        <f t="shared" si="37"/>
        <v>24.7</v>
      </c>
      <c r="I459" s="77"/>
      <c r="J459" s="38">
        <f t="shared" si="38"/>
        <v>24.7</v>
      </c>
      <c r="K459" s="58">
        <v>13.75</v>
      </c>
      <c r="L459" s="56">
        <f t="shared" si="39"/>
        <v>339.625</v>
      </c>
      <c r="M459" s="58">
        <f t="shared" si="41"/>
        <v>0</v>
      </c>
      <c r="N459" s="56">
        <f t="shared" si="40"/>
        <v>339.625</v>
      </c>
      <c r="O459" s="56"/>
    </row>
    <row r="460" s="6" customFormat="1" ht="12" customHeight="1" spans="1:15">
      <c r="A460" s="30" t="s">
        <v>20</v>
      </c>
      <c r="B460" s="53" t="s">
        <v>343</v>
      </c>
      <c r="C460" s="71">
        <v>3</v>
      </c>
      <c r="D460" s="37" t="s">
        <v>470</v>
      </c>
      <c r="E460" s="38"/>
      <c r="F460" s="75"/>
      <c r="G460" s="76">
        <v>19.7</v>
      </c>
      <c r="H460" s="77">
        <f t="shared" si="37"/>
        <v>19.7</v>
      </c>
      <c r="I460" s="77"/>
      <c r="J460" s="38">
        <f t="shared" si="38"/>
        <v>19.7</v>
      </c>
      <c r="K460" s="58">
        <v>13.75</v>
      </c>
      <c r="L460" s="56">
        <f t="shared" si="39"/>
        <v>270.875</v>
      </c>
      <c r="M460" s="58">
        <f t="shared" si="41"/>
        <v>0</v>
      </c>
      <c r="N460" s="56">
        <f t="shared" si="40"/>
        <v>270.875</v>
      </c>
      <c r="O460" s="56"/>
    </row>
    <row r="461" s="6" customFormat="1" ht="12" customHeight="1" spans="1:15">
      <c r="A461" s="30" t="s">
        <v>20</v>
      </c>
      <c r="B461" s="53" t="s">
        <v>343</v>
      </c>
      <c r="C461" s="71">
        <v>3</v>
      </c>
      <c r="D461" s="37" t="s">
        <v>471</v>
      </c>
      <c r="E461" s="38"/>
      <c r="F461" s="75"/>
      <c r="G461" s="76">
        <v>19.7</v>
      </c>
      <c r="H461" s="77">
        <f t="shared" si="37"/>
        <v>19.7</v>
      </c>
      <c r="I461" s="77"/>
      <c r="J461" s="38">
        <f t="shared" si="38"/>
        <v>19.7</v>
      </c>
      <c r="K461" s="58">
        <v>13.75</v>
      </c>
      <c r="L461" s="56">
        <f t="shared" si="39"/>
        <v>270.875</v>
      </c>
      <c r="M461" s="58">
        <f t="shared" si="41"/>
        <v>0</v>
      </c>
      <c r="N461" s="56">
        <f t="shared" si="40"/>
        <v>270.875</v>
      </c>
      <c r="O461" s="56"/>
    </row>
    <row r="462" s="6" customFormat="1" ht="12" customHeight="1" spans="1:15">
      <c r="A462" s="30" t="s">
        <v>20</v>
      </c>
      <c r="B462" s="53" t="s">
        <v>343</v>
      </c>
      <c r="C462" s="71">
        <v>3</v>
      </c>
      <c r="D462" s="37" t="s">
        <v>472</v>
      </c>
      <c r="E462" s="38"/>
      <c r="F462" s="75"/>
      <c r="G462" s="76">
        <v>37.7</v>
      </c>
      <c r="H462" s="77">
        <f t="shared" si="37"/>
        <v>37.7</v>
      </c>
      <c r="I462" s="77"/>
      <c r="J462" s="38">
        <f t="shared" si="38"/>
        <v>37.7</v>
      </c>
      <c r="K462" s="58">
        <v>13.75</v>
      </c>
      <c r="L462" s="56">
        <f t="shared" si="39"/>
        <v>518.375</v>
      </c>
      <c r="M462" s="58">
        <f t="shared" si="41"/>
        <v>0</v>
      </c>
      <c r="N462" s="56">
        <f t="shared" si="40"/>
        <v>518.375</v>
      </c>
      <c r="O462" s="56"/>
    </row>
    <row r="463" s="6" customFormat="1" ht="12" customHeight="1" spans="1:15">
      <c r="A463" s="30" t="s">
        <v>20</v>
      </c>
      <c r="B463" s="53" t="s">
        <v>343</v>
      </c>
      <c r="C463" s="71">
        <v>3</v>
      </c>
      <c r="D463" s="37" t="s">
        <v>473</v>
      </c>
      <c r="E463" s="38"/>
      <c r="F463" s="75"/>
      <c r="G463" s="76">
        <v>9.7</v>
      </c>
      <c r="H463" s="77">
        <f t="shared" si="37"/>
        <v>9.7</v>
      </c>
      <c r="I463" s="77"/>
      <c r="J463" s="38">
        <f t="shared" si="38"/>
        <v>9.7</v>
      </c>
      <c r="K463" s="58">
        <v>13.75</v>
      </c>
      <c r="L463" s="56">
        <f t="shared" si="39"/>
        <v>133.375</v>
      </c>
      <c r="M463" s="58">
        <f t="shared" si="41"/>
        <v>0</v>
      </c>
      <c r="N463" s="56">
        <f t="shared" si="40"/>
        <v>133.375</v>
      </c>
      <c r="O463" s="56"/>
    </row>
    <row r="464" s="6" customFormat="1" ht="12" customHeight="1" spans="1:15">
      <c r="A464" s="30" t="s">
        <v>20</v>
      </c>
      <c r="B464" s="53" t="s">
        <v>343</v>
      </c>
      <c r="C464" s="71">
        <v>3</v>
      </c>
      <c r="D464" s="37" t="s">
        <v>474</v>
      </c>
      <c r="E464" s="38"/>
      <c r="F464" s="75"/>
      <c r="G464" s="76">
        <v>14.7</v>
      </c>
      <c r="H464" s="77">
        <f t="shared" si="37"/>
        <v>14.7</v>
      </c>
      <c r="I464" s="77"/>
      <c r="J464" s="38">
        <f t="shared" si="38"/>
        <v>14.7</v>
      </c>
      <c r="K464" s="58">
        <v>13.75</v>
      </c>
      <c r="L464" s="56">
        <f t="shared" si="39"/>
        <v>202.125</v>
      </c>
      <c r="M464" s="58">
        <f t="shared" si="41"/>
        <v>0</v>
      </c>
      <c r="N464" s="56">
        <f t="shared" si="40"/>
        <v>202.125</v>
      </c>
      <c r="O464" s="56"/>
    </row>
    <row r="465" s="6" customFormat="1" ht="12" customHeight="1" spans="1:15">
      <c r="A465" s="30" t="s">
        <v>20</v>
      </c>
      <c r="B465" s="53" t="s">
        <v>343</v>
      </c>
      <c r="C465" s="71">
        <v>3</v>
      </c>
      <c r="D465" s="37" t="s">
        <v>475</v>
      </c>
      <c r="E465" s="38"/>
      <c r="F465" s="75"/>
      <c r="G465" s="76">
        <v>19.7</v>
      </c>
      <c r="H465" s="77">
        <f t="shared" si="37"/>
        <v>19.7</v>
      </c>
      <c r="I465" s="77"/>
      <c r="J465" s="38">
        <f t="shared" si="38"/>
        <v>19.7</v>
      </c>
      <c r="K465" s="58">
        <v>13.75</v>
      </c>
      <c r="L465" s="56">
        <f t="shared" si="39"/>
        <v>270.875</v>
      </c>
      <c r="M465" s="58">
        <f t="shared" si="41"/>
        <v>0</v>
      </c>
      <c r="N465" s="56">
        <f t="shared" si="40"/>
        <v>270.875</v>
      </c>
      <c r="O465" s="56"/>
    </row>
    <row r="466" s="6" customFormat="1" ht="12" customHeight="1" spans="1:15">
      <c r="A466" s="30" t="s">
        <v>20</v>
      </c>
      <c r="B466" s="53" t="s">
        <v>343</v>
      </c>
      <c r="C466" s="71">
        <v>3</v>
      </c>
      <c r="D466" s="37" t="s">
        <v>476</v>
      </c>
      <c r="E466" s="38"/>
      <c r="F466" s="75"/>
      <c r="G466" s="76">
        <v>26.7</v>
      </c>
      <c r="H466" s="77">
        <f t="shared" si="37"/>
        <v>26.7</v>
      </c>
      <c r="I466" s="77"/>
      <c r="J466" s="38">
        <f t="shared" si="38"/>
        <v>26.7</v>
      </c>
      <c r="K466" s="58">
        <v>13.75</v>
      </c>
      <c r="L466" s="56">
        <f t="shared" si="39"/>
        <v>367.125</v>
      </c>
      <c r="M466" s="58">
        <f t="shared" si="41"/>
        <v>0</v>
      </c>
      <c r="N466" s="56">
        <f t="shared" si="40"/>
        <v>367.125</v>
      </c>
      <c r="O466" s="56"/>
    </row>
    <row r="467" s="6" customFormat="1" ht="12" customHeight="1" spans="1:15">
      <c r="A467" s="30" t="s">
        <v>20</v>
      </c>
      <c r="B467" s="53" t="s">
        <v>343</v>
      </c>
      <c r="C467" s="71">
        <v>3</v>
      </c>
      <c r="D467" s="37" t="s">
        <v>477</v>
      </c>
      <c r="E467" s="38"/>
      <c r="F467" s="75"/>
      <c r="G467" s="76">
        <v>19.7</v>
      </c>
      <c r="H467" s="77">
        <f t="shared" si="37"/>
        <v>19.7</v>
      </c>
      <c r="I467" s="77"/>
      <c r="J467" s="38">
        <f t="shared" si="38"/>
        <v>19.7</v>
      </c>
      <c r="K467" s="58">
        <v>13.75</v>
      </c>
      <c r="L467" s="56">
        <f t="shared" si="39"/>
        <v>270.875</v>
      </c>
      <c r="M467" s="58">
        <f t="shared" si="41"/>
        <v>0</v>
      </c>
      <c r="N467" s="56">
        <f t="shared" si="40"/>
        <v>270.875</v>
      </c>
      <c r="O467" s="56"/>
    </row>
    <row r="468" s="6" customFormat="1" ht="12" customHeight="1" spans="1:15">
      <c r="A468" s="30" t="s">
        <v>20</v>
      </c>
      <c r="B468" s="53" t="s">
        <v>343</v>
      </c>
      <c r="C468" s="71">
        <v>3</v>
      </c>
      <c r="D468" s="37" t="s">
        <v>478</v>
      </c>
      <c r="E468" s="38"/>
      <c r="F468" s="75"/>
      <c r="G468" s="76">
        <v>33.7</v>
      </c>
      <c r="H468" s="77">
        <f t="shared" si="37"/>
        <v>33.7</v>
      </c>
      <c r="I468" s="77"/>
      <c r="J468" s="38">
        <f t="shared" si="38"/>
        <v>33.7</v>
      </c>
      <c r="K468" s="58">
        <v>13.75</v>
      </c>
      <c r="L468" s="56">
        <f t="shared" si="39"/>
        <v>463.375</v>
      </c>
      <c r="M468" s="58">
        <f t="shared" si="41"/>
        <v>0</v>
      </c>
      <c r="N468" s="56">
        <f t="shared" si="40"/>
        <v>463.375</v>
      </c>
      <c r="O468" s="56"/>
    </row>
    <row r="469" s="6" customFormat="1" ht="12" customHeight="1" spans="1:15">
      <c r="A469" s="30" t="s">
        <v>20</v>
      </c>
      <c r="B469" s="53" t="s">
        <v>343</v>
      </c>
      <c r="C469" s="71">
        <v>3</v>
      </c>
      <c r="D469" s="37" t="s">
        <v>479</v>
      </c>
      <c r="E469" s="38"/>
      <c r="F469" s="75"/>
      <c r="G469" s="76">
        <v>9.7</v>
      </c>
      <c r="H469" s="77">
        <f t="shared" si="37"/>
        <v>9.7</v>
      </c>
      <c r="I469" s="77"/>
      <c r="J469" s="38">
        <f t="shared" si="38"/>
        <v>9.7</v>
      </c>
      <c r="K469" s="58">
        <v>13.75</v>
      </c>
      <c r="L469" s="56">
        <f t="shared" si="39"/>
        <v>133.375</v>
      </c>
      <c r="M469" s="58">
        <f t="shared" si="41"/>
        <v>0</v>
      </c>
      <c r="N469" s="56">
        <f t="shared" si="40"/>
        <v>133.375</v>
      </c>
      <c r="O469" s="56"/>
    </row>
    <row r="470" s="6" customFormat="1" ht="12" customHeight="1" spans="1:15">
      <c r="A470" s="30" t="s">
        <v>20</v>
      </c>
      <c r="B470" s="53" t="s">
        <v>343</v>
      </c>
      <c r="C470" s="71">
        <v>3</v>
      </c>
      <c r="D470" s="37" t="s">
        <v>480</v>
      </c>
      <c r="E470" s="38"/>
      <c r="F470" s="75"/>
      <c r="G470" s="76">
        <v>9.7</v>
      </c>
      <c r="H470" s="77">
        <f t="shared" si="37"/>
        <v>9.7</v>
      </c>
      <c r="I470" s="77"/>
      <c r="J470" s="38">
        <f t="shared" si="38"/>
        <v>9.7</v>
      </c>
      <c r="K470" s="58">
        <v>13.75</v>
      </c>
      <c r="L470" s="56">
        <f t="shared" si="39"/>
        <v>133.375</v>
      </c>
      <c r="M470" s="58">
        <f t="shared" si="41"/>
        <v>0</v>
      </c>
      <c r="N470" s="56">
        <f t="shared" si="40"/>
        <v>133.375</v>
      </c>
      <c r="O470" s="56"/>
    </row>
    <row r="471" s="6" customFormat="1" ht="12" customHeight="1" spans="1:15">
      <c r="A471" s="30" t="s">
        <v>20</v>
      </c>
      <c r="B471" s="53" t="s">
        <v>343</v>
      </c>
      <c r="C471" s="71">
        <v>3</v>
      </c>
      <c r="D471" s="37" t="s">
        <v>481</v>
      </c>
      <c r="E471" s="38"/>
      <c r="F471" s="75"/>
      <c r="G471" s="76">
        <v>9.7</v>
      </c>
      <c r="H471" s="77">
        <f t="shared" si="37"/>
        <v>9.7</v>
      </c>
      <c r="I471" s="77"/>
      <c r="J471" s="38">
        <f t="shared" si="38"/>
        <v>9.7</v>
      </c>
      <c r="K471" s="58">
        <v>13.75</v>
      </c>
      <c r="L471" s="56">
        <f t="shared" si="39"/>
        <v>133.375</v>
      </c>
      <c r="M471" s="58">
        <f t="shared" si="41"/>
        <v>0</v>
      </c>
      <c r="N471" s="56">
        <f t="shared" si="40"/>
        <v>133.375</v>
      </c>
      <c r="O471" s="56"/>
    </row>
    <row r="472" s="6" customFormat="1" ht="12" customHeight="1" spans="1:15">
      <c r="A472" s="30" t="s">
        <v>20</v>
      </c>
      <c r="B472" s="53" t="s">
        <v>343</v>
      </c>
      <c r="C472" s="71">
        <v>3</v>
      </c>
      <c r="D472" s="37" t="s">
        <v>482</v>
      </c>
      <c r="E472" s="38"/>
      <c r="F472" s="75"/>
      <c r="G472" s="76">
        <v>9.7</v>
      </c>
      <c r="H472" s="77">
        <f t="shared" si="37"/>
        <v>9.7</v>
      </c>
      <c r="I472" s="77"/>
      <c r="J472" s="38">
        <f t="shared" si="38"/>
        <v>9.7</v>
      </c>
      <c r="K472" s="58">
        <v>13.75</v>
      </c>
      <c r="L472" s="56">
        <f t="shared" si="39"/>
        <v>133.375</v>
      </c>
      <c r="M472" s="58">
        <f t="shared" si="41"/>
        <v>0</v>
      </c>
      <c r="N472" s="56">
        <f t="shared" si="40"/>
        <v>133.375</v>
      </c>
      <c r="O472" s="56"/>
    </row>
    <row r="473" s="6" customFormat="1" ht="12" customHeight="1" spans="1:15">
      <c r="A473" s="30" t="s">
        <v>20</v>
      </c>
      <c r="B473" s="53" t="s">
        <v>343</v>
      </c>
      <c r="C473" s="71">
        <v>3</v>
      </c>
      <c r="D473" s="37" t="s">
        <v>483</v>
      </c>
      <c r="E473" s="38"/>
      <c r="F473" s="75"/>
      <c r="G473" s="76">
        <v>29.7</v>
      </c>
      <c r="H473" s="77">
        <f t="shared" si="37"/>
        <v>29.7</v>
      </c>
      <c r="I473" s="77"/>
      <c r="J473" s="38">
        <f t="shared" si="38"/>
        <v>29.7</v>
      </c>
      <c r="K473" s="58">
        <v>13.75</v>
      </c>
      <c r="L473" s="56">
        <f t="shared" si="39"/>
        <v>408.375</v>
      </c>
      <c r="M473" s="58">
        <f t="shared" si="41"/>
        <v>0</v>
      </c>
      <c r="N473" s="56">
        <f t="shared" si="40"/>
        <v>408.375</v>
      </c>
      <c r="O473" s="56"/>
    </row>
    <row r="474" s="6" customFormat="1" ht="12" customHeight="1" spans="1:15">
      <c r="A474" s="30" t="s">
        <v>20</v>
      </c>
      <c r="B474" s="53" t="s">
        <v>343</v>
      </c>
      <c r="C474" s="71">
        <v>3</v>
      </c>
      <c r="D474" s="37" t="s">
        <v>484</v>
      </c>
      <c r="E474" s="38"/>
      <c r="F474" s="75"/>
      <c r="G474" s="76">
        <v>14.7</v>
      </c>
      <c r="H474" s="77">
        <f t="shared" si="37"/>
        <v>14.7</v>
      </c>
      <c r="I474" s="77"/>
      <c r="J474" s="38">
        <f t="shared" si="38"/>
        <v>14.7</v>
      </c>
      <c r="K474" s="58">
        <v>13.75</v>
      </c>
      <c r="L474" s="56">
        <f t="shared" si="39"/>
        <v>202.125</v>
      </c>
      <c r="M474" s="58">
        <f t="shared" si="41"/>
        <v>0</v>
      </c>
      <c r="N474" s="56">
        <f t="shared" si="40"/>
        <v>202.125</v>
      </c>
      <c r="O474" s="56"/>
    </row>
    <row r="475" s="6" customFormat="1" ht="12" customHeight="1" spans="1:15">
      <c r="A475" s="30" t="s">
        <v>20</v>
      </c>
      <c r="B475" s="53" t="s">
        <v>343</v>
      </c>
      <c r="C475" s="71">
        <v>3</v>
      </c>
      <c r="D475" s="37" t="s">
        <v>485</v>
      </c>
      <c r="E475" s="38"/>
      <c r="F475" s="75"/>
      <c r="G475" s="76">
        <v>9.7</v>
      </c>
      <c r="H475" s="77">
        <f t="shared" si="37"/>
        <v>9.7</v>
      </c>
      <c r="I475" s="77"/>
      <c r="J475" s="38">
        <f t="shared" si="38"/>
        <v>9.7</v>
      </c>
      <c r="K475" s="58">
        <v>13.75</v>
      </c>
      <c r="L475" s="56">
        <f t="shared" si="39"/>
        <v>133.375</v>
      </c>
      <c r="M475" s="58">
        <f t="shared" si="41"/>
        <v>0</v>
      </c>
      <c r="N475" s="56">
        <f t="shared" si="40"/>
        <v>133.375</v>
      </c>
      <c r="O475" s="56"/>
    </row>
    <row r="476" s="6" customFormat="1" ht="12" customHeight="1" spans="1:15">
      <c r="A476" s="30" t="s">
        <v>20</v>
      </c>
      <c r="B476" s="53" t="s">
        <v>343</v>
      </c>
      <c r="C476" s="71">
        <v>3</v>
      </c>
      <c r="D476" s="37" t="s">
        <v>486</v>
      </c>
      <c r="E476" s="38"/>
      <c r="F476" s="75"/>
      <c r="G476" s="76">
        <v>24.7</v>
      </c>
      <c r="H476" s="77">
        <f t="shared" si="37"/>
        <v>24.7</v>
      </c>
      <c r="I476" s="77"/>
      <c r="J476" s="38">
        <f t="shared" si="38"/>
        <v>24.7</v>
      </c>
      <c r="K476" s="58">
        <v>13.75</v>
      </c>
      <c r="L476" s="56">
        <f t="shared" si="39"/>
        <v>339.625</v>
      </c>
      <c r="M476" s="58">
        <f t="shared" si="41"/>
        <v>0</v>
      </c>
      <c r="N476" s="56">
        <f t="shared" si="40"/>
        <v>339.625</v>
      </c>
      <c r="O476" s="56"/>
    </row>
    <row r="477" s="6" customFormat="1" ht="12" customHeight="1" spans="1:15">
      <c r="A477" s="30" t="s">
        <v>20</v>
      </c>
      <c r="B477" s="53" t="s">
        <v>343</v>
      </c>
      <c r="C477" s="71">
        <v>3</v>
      </c>
      <c r="D477" s="37" t="s">
        <v>487</v>
      </c>
      <c r="E477" s="38"/>
      <c r="F477" s="75"/>
      <c r="G477" s="76">
        <v>14.7</v>
      </c>
      <c r="H477" s="77">
        <f t="shared" si="37"/>
        <v>14.7</v>
      </c>
      <c r="I477" s="77"/>
      <c r="J477" s="38">
        <f t="shared" si="38"/>
        <v>14.7</v>
      </c>
      <c r="K477" s="58">
        <v>13.75</v>
      </c>
      <c r="L477" s="56">
        <f t="shared" si="39"/>
        <v>202.125</v>
      </c>
      <c r="M477" s="58">
        <f t="shared" si="41"/>
        <v>0</v>
      </c>
      <c r="N477" s="56">
        <f t="shared" si="40"/>
        <v>202.125</v>
      </c>
      <c r="O477" s="56"/>
    </row>
    <row r="478" s="6" customFormat="1" ht="12" customHeight="1" spans="1:15">
      <c r="A478" s="30" t="s">
        <v>20</v>
      </c>
      <c r="B478" s="53" t="s">
        <v>343</v>
      </c>
      <c r="C478" s="71">
        <v>3</v>
      </c>
      <c r="D478" s="37" t="s">
        <v>488</v>
      </c>
      <c r="E478" s="38"/>
      <c r="F478" s="75"/>
      <c r="G478" s="76">
        <v>14.7</v>
      </c>
      <c r="H478" s="77">
        <f t="shared" si="37"/>
        <v>14.7</v>
      </c>
      <c r="I478" s="77"/>
      <c r="J478" s="38">
        <f t="shared" si="38"/>
        <v>14.7</v>
      </c>
      <c r="K478" s="58">
        <v>13.75</v>
      </c>
      <c r="L478" s="56">
        <f t="shared" si="39"/>
        <v>202.125</v>
      </c>
      <c r="M478" s="58">
        <f t="shared" si="41"/>
        <v>0</v>
      </c>
      <c r="N478" s="56">
        <f t="shared" si="40"/>
        <v>202.125</v>
      </c>
      <c r="O478" s="56"/>
    </row>
    <row r="479" s="6" customFormat="1" ht="12" customHeight="1" spans="1:15">
      <c r="A479" s="30" t="s">
        <v>20</v>
      </c>
      <c r="B479" s="53" t="s">
        <v>343</v>
      </c>
      <c r="C479" s="71">
        <v>3</v>
      </c>
      <c r="D479" s="37" t="s">
        <v>489</v>
      </c>
      <c r="E479" s="38"/>
      <c r="F479" s="75"/>
      <c r="G479" s="76">
        <v>19.7</v>
      </c>
      <c r="H479" s="77">
        <f t="shared" si="37"/>
        <v>19.7</v>
      </c>
      <c r="I479" s="77"/>
      <c r="J479" s="38">
        <f t="shared" si="38"/>
        <v>19.7</v>
      </c>
      <c r="K479" s="58">
        <v>13.75</v>
      </c>
      <c r="L479" s="56">
        <f t="shared" si="39"/>
        <v>270.875</v>
      </c>
      <c r="M479" s="58">
        <f t="shared" si="41"/>
        <v>0</v>
      </c>
      <c r="N479" s="56">
        <f t="shared" si="40"/>
        <v>270.875</v>
      </c>
      <c r="O479" s="56"/>
    </row>
    <row r="480" s="6" customFormat="1" ht="12" customHeight="1" spans="1:15">
      <c r="A480" s="30" t="s">
        <v>20</v>
      </c>
      <c r="B480" s="53" t="s">
        <v>343</v>
      </c>
      <c r="C480" s="71">
        <v>3</v>
      </c>
      <c r="D480" s="37" t="s">
        <v>490</v>
      </c>
      <c r="E480" s="38"/>
      <c r="F480" s="75"/>
      <c r="G480" s="76">
        <v>29.7</v>
      </c>
      <c r="H480" s="77">
        <f t="shared" si="37"/>
        <v>29.7</v>
      </c>
      <c r="I480" s="77"/>
      <c r="J480" s="38">
        <f t="shared" si="38"/>
        <v>29.7</v>
      </c>
      <c r="K480" s="58">
        <v>13.75</v>
      </c>
      <c r="L480" s="56">
        <f t="shared" si="39"/>
        <v>408.375</v>
      </c>
      <c r="M480" s="58">
        <f t="shared" si="41"/>
        <v>0</v>
      </c>
      <c r="N480" s="56">
        <f t="shared" si="40"/>
        <v>408.375</v>
      </c>
      <c r="O480" s="56"/>
    </row>
    <row r="481" s="6" customFormat="1" ht="12" customHeight="1" spans="1:15">
      <c r="A481" s="30" t="s">
        <v>20</v>
      </c>
      <c r="B481" s="53" t="s">
        <v>343</v>
      </c>
      <c r="C481" s="71">
        <v>3</v>
      </c>
      <c r="D481" s="37" t="s">
        <v>491</v>
      </c>
      <c r="E481" s="38"/>
      <c r="F481" s="75"/>
      <c r="G481" s="76">
        <v>9.7</v>
      </c>
      <c r="H481" s="77">
        <f t="shared" si="37"/>
        <v>9.7</v>
      </c>
      <c r="I481" s="77"/>
      <c r="J481" s="38">
        <f t="shared" si="38"/>
        <v>9.7</v>
      </c>
      <c r="K481" s="58">
        <v>13.75</v>
      </c>
      <c r="L481" s="56">
        <f t="shared" si="39"/>
        <v>133.375</v>
      </c>
      <c r="M481" s="58">
        <f t="shared" si="41"/>
        <v>0</v>
      </c>
      <c r="N481" s="56">
        <f t="shared" si="40"/>
        <v>133.375</v>
      </c>
      <c r="O481" s="56"/>
    </row>
    <row r="482" s="6" customFormat="1" ht="12" customHeight="1" spans="1:15">
      <c r="A482" s="30" t="s">
        <v>20</v>
      </c>
      <c r="B482" s="53" t="s">
        <v>343</v>
      </c>
      <c r="C482" s="71">
        <v>3</v>
      </c>
      <c r="D482" s="37" t="s">
        <v>492</v>
      </c>
      <c r="E482" s="38"/>
      <c r="F482" s="75"/>
      <c r="G482" s="76">
        <v>14.7</v>
      </c>
      <c r="H482" s="77">
        <f t="shared" si="37"/>
        <v>14.7</v>
      </c>
      <c r="I482" s="77"/>
      <c r="J482" s="38">
        <f t="shared" si="38"/>
        <v>14.7</v>
      </c>
      <c r="K482" s="58">
        <v>13.75</v>
      </c>
      <c r="L482" s="56">
        <f t="shared" si="39"/>
        <v>202.125</v>
      </c>
      <c r="M482" s="58">
        <f t="shared" si="41"/>
        <v>0</v>
      </c>
      <c r="N482" s="56">
        <f t="shared" si="40"/>
        <v>202.125</v>
      </c>
      <c r="O482" s="56"/>
    </row>
    <row r="483" s="6" customFormat="1" ht="12" customHeight="1" spans="1:15">
      <c r="A483" s="30" t="s">
        <v>20</v>
      </c>
      <c r="B483" s="53" t="s">
        <v>343</v>
      </c>
      <c r="C483" s="71">
        <v>3</v>
      </c>
      <c r="D483" s="37" t="s">
        <v>493</v>
      </c>
      <c r="E483" s="38"/>
      <c r="F483" s="75"/>
      <c r="G483" s="76">
        <v>19.7</v>
      </c>
      <c r="H483" s="77">
        <f t="shared" si="37"/>
        <v>19.7</v>
      </c>
      <c r="I483" s="77"/>
      <c r="J483" s="38">
        <f t="shared" si="38"/>
        <v>19.7</v>
      </c>
      <c r="K483" s="58">
        <v>13.75</v>
      </c>
      <c r="L483" s="56">
        <f t="shared" si="39"/>
        <v>270.875</v>
      </c>
      <c r="M483" s="58">
        <f t="shared" si="41"/>
        <v>0</v>
      </c>
      <c r="N483" s="56">
        <f t="shared" si="40"/>
        <v>270.875</v>
      </c>
      <c r="O483" s="56"/>
    </row>
    <row r="484" s="6" customFormat="1" ht="12" customHeight="1" spans="1:15">
      <c r="A484" s="30" t="s">
        <v>20</v>
      </c>
      <c r="B484" s="53" t="s">
        <v>343</v>
      </c>
      <c r="C484" s="71">
        <v>3</v>
      </c>
      <c r="D484" s="37" t="s">
        <v>494</v>
      </c>
      <c r="E484" s="38"/>
      <c r="F484" s="75"/>
      <c r="G484" s="76">
        <v>14.7</v>
      </c>
      <c r="H484" s="77">
        <f t="shared" si="37"/>
        <v>14.7</v>
      </c>
      <c r="I484" s="77"/>
      <c r="J484" s="38">
        <f t="shared" si="38"/>
        <v>14.7</v>
      </c>
      <c r="K484" s="58">
        <v>13.75</v>
      </c>
      <c r="L484" s="56">
        <f t="shared" si="39"/>
        <v>202.125</v>
      </c>
      <c r="M484" s="58">
        <f t="shared" si="41"/>
        <v>0</v>
      </c>
      <c r="N484" s="56">
        <f t="shared" si="40"/>
        <v>202.125</v>
      </c>
      <c r="O484" s="56"/>
    </row>
    <row r="485" s="6" customFormat="1" ht="12" customHeight="1" spans="1:15">
      <c r="A485" s="30" t="s">
        <v>20</v>
      </c>
      <c r="B485" s="53" t="s">
        <v>343</v>
      </c>
      <c r="C485" s="71">
        <v>3</v>
      </c>
      <c r="D485" s="37" t="s">
        <v>495</v>
      </c>
      <c r="E485" s="38"/>
      <c r="F485" s="75"/>
      <c r="G485" s="76">
        <v>9.7</v>
      </c>
      <c r="H485" s="77">
        <f t="shared" si="37"/>
        <v>9.7</v>
      </c>
      <c r="I485" s="77"/>
      <c r="J485" s="38">
        <f t="shared" si="38"/>
        <v>9.7</v>
      </c>
      <c r="K485" s="58">
        <v>13.75</v>
      </c>
      <c r="L485" s="56">
        <f t="shared" si="39"/>
        <v>133.375</v>
      </c>
      <c r="M485" s="58">
        <f t="shared" si="41"/>
        <v>0</v>
      </c>
      <c r="N485" s="56">
        <f t="shared" si="40"/>
        <v>133.375</v>
      </c>
      <c r="O485" s="56"/>
    </row>
    <row r="486" s="6" customFormat="1" ht="12" customHeight="1" spans="1:15">
      <c r="A486" s="30" t="s">
        <v>20</v>
      </c>
      <c r="B486" s="53" t="s">
        <v>343</v>
      </c>
      <c r="C486" s="71">
        <v>3</v>
      </c>
      <c r="D486" s="37" t="s">
        <v>496</v>
      </c>
      <c r="E486" s="38"/>
      <c r="F486" s="75"/>
      <c r="G486" s="76">
        <v>14.7</v>
      </c>
      <c r="H486" s="77">
        <f t="shared" si="37"/>
        <v>14.7</v>
      </c>
      <c r="I486" s="77"/>
      <c r="J486" s="38">
        <f t="shared" si="38"/>
        <v>14.7</v>
      </c>
      <c r="K486" s="58">
        <v>13.75</v>
      </c>
      <c r="L486" s="56">
        <f t="shared" si="39"/>
        <v>202.125</v>
      </c>
      <c r="M486" s="58">
        <f t="shared" si="41"/>
        <v>0</v>
      </c>
      <c r="N486" s="56">
        <f t="shared" si="40"/>
        <v>202.125</v>
      </c>
      <c r="O486" s="56"/>
    </row>
    <row r="487" s="6" customFormat="1" ht="12" customHeight="1" spans="1:15">
      <c r="A487" s="30" t="s">
        <v>20</v>
      </c>
      <c r="B487" s="53" t="s">
        <v>343</v>
      </c>
      <c r="C487" s="71">
        <v>3</v>
      </c>
      <c r="D487" s="37" t="s">
        <v>497</v>
      </c>
      <c r="E487" s="38"/>
      <c r="F487" s="75"/>
      <c r="G487" s="76">
        <v>37.7</v>
      </c>
      <c r="H487" s="77">
        <f t="shared" si="37"/>
        <v>37.7</v>
      </c>
      <c r="I487" s="77"/>
      <c r="J487" s="38">
        <f t="shared" si="38"/>
        <v>37.7</v>
      </c>
      <c r="K487" s="58">
        <v>13.75</v>
      </c>
      <c r="L487" s="56">
        <f t="shared" si="39"/>
        <v>518.375</v>
      </c>
      <c r="M487" s="58">
        <f t="shared" si="41"/>
        <v>0</v>
      </c>
      <c r="N487" s="56">
        <f t="shared" si="40"/>
        <v>518.375</v>
      </c>
      <c r="O487" s="56"/>
    </row>
    <row r="488" s="6" customFormat="1" ht="12" customHeight="1" spans="1:15">
      <c r="A488" s="30" t="s">
        <v>20</v>
      </c>
      <c r="B488" s="53" t="s">
        <v>343</v>
      </c>
      <c r="C488" s="71">
        <v>3</v>
      </c>
      <c r="D488" s="37" t="s">
        <v>498</v>
      </c>
      <c r="E488" s="38"/>
      <c r="F488" s="75"/>
      <c r="G488" s="76">
        <v>9.7</v>
      </c>
      <c r="H488" s="77">
        <f t="shared" si="37"/>
        <v>9.7</v>
      </c>
      <c r="I488" s="77"/>
      <c r="J488" s="38">
        <f t="shared" si="38"/>
        <v>9.7</v>
      </c>
      <c r="K488" s="58">
        <v>13.75</v>
      </c>
      <c r="L488" s="56">
        <f t="shared" si="39"/>
        <v>133.375</v>
      </c>
      <c r="M488" s="58">
        <f t="shared" si="41"/>
        <v>0</v>
      </c>
      <c r="N488" s="56">
        <f t="shared" si="40"/>
        <v>133.375</v>
      </c>
      <c r="O488" s="56"/>
    </row>
    <row r="489" s="6" customFormat="1" ht="12" customHeight="1" spans="1:15">
      <c r="A489" s="30" t="s">
        <v>20</v>
      </c>
      <c r="B489" s="53" t="s">
        <v>343</v>
      </c>
      <c r="C489" s="71">
        <v>3</v>
      </c>
      <c r="D489" s="37" t="s">
        <v>499</v>
      </c>
      <c r="E489" s="38"/>
      <c r="F489" s="75"/>
      <c r="G489" s="76">
        <v>14.7</v>
      </c>
      <c r="H489" s="77">
        <f t="shared" si="37"/>
        <v>14.7</v>
      </c>
      <c r="I489" s="77"/>
      <c r="J489" s="38">
        <f t="shared" si="38"/>
        <v>14.7</v>
      </c>
      <c r="K489" s="58">
        <v>13.75</v>
      </c>
      <c r="L489" s="56">
        <f t="shared" si="39"/>
        <v>202.125</v>
      </c>
      <c r="M489" s="58">
        <f t="shared" si="41"/>
        <v>0</v>
      </c>
      <c r="N489" s="56">
        <f t="shared" si="40"/>
        <v>202.125</v>
      </c>
      <c r="O489" s="56"/>
    </row>
    <row r="490" s="6" customFormat="1" ht="12" customHeight="1" spans="1:15">
      <c r="A490" s="30" t="s">
        <v>20</v>
      </c>
      <c r="B490" s="53" t="s">
        <v>343</v>
      </c>
      <c r="C490" s="71">
        <v>3</v>
      </c>
      <c r="D490" s="37" t="s">
        <v>500</v>
      </c>
      <c r="E490" s="38"/>
      <c r="F490" s="75"/>
      <c r="G490" s="76">
        <v>9.7</v>
      </c>
      <c r="H490" s="77">
        <f t="shared" si="37"/>
        <v>9.7</v>
      </c>
      <c r="I490" s="77"/>
      <c r="J490" s="38">
        <f t="shared" si="38"/>
        <v>9.7</v>
      </c>
      <c r="K490" s="58">
        <v>13.75</v>
      </c>
      <c r="L490" s="56">
        <f t="shared" si="39"/>
        <v>133.375</v>
      </c>
      <c r="M490" s="58">
        <f t="shared" si="41"/>
        <v>0</v>
      </c>
      <c r="N490" s="56">
        <f t="shared" si="40"/>
        <v>133.375</v>
      </c>
      <c r="O490" s="56"/>
    </row>
    <row r="491" s="6" customFormat="1" ht="12" customHeight="1" spans="1:15">
      <c r="A491" s="30" t="s">
        <v>20</v>
      </c>
      <c r="B491" s="53" t="s">
        <v>343</v>
      </c>
      <c r="C491" s="71">
        <v>3</v>
      </c>
      <c r="D491" s="37" t="s">
        <v>501</v>
      </c>
      <c r="E491" s="38"/>
      <c r="F491" s="75"/>
      <c r="G491" s="76">
        <v>24.7</v>
      </c>
      <c r="H491" s="77">
        <f t="shared" si="37"/>
        <v>24.7</v>
      </c>
      <c r="I491" s="77"/>
      <c r="J491" s="38">
        <f t="shared" si="38"/>
        <v>24.7</v>
      </c>
      <c r="K491" s="58">
        <v>13.75</v>
      </c>
      <c r="L491" s="56">
        <f t="shared" si="39"/>
        <v>339.625</v>
      </c>
      <c r="M491" s="58">
        <f t="shared" si="41"/>
        <v>0</v>
      </c>
      <c r="N491" s="56">
        <f t="shared" si="40"/>
        <v>339.625</v>
      </c>
      <c r="O491" s="56"/>
    </row>
    <row r="492" s="6" customFormat="1" ht="12" customHeight="1" spans="1:15">
      <c r="A492" s="30" t="s">
        <v>20</v>
      </c>
      <c r="B492" s="53" t="s">
        <v>343</v>
      </c>
      <c r="C492" s="71">
        <v>3</v>
      </c>
      <c r="D492" s="37" t="s">
        <v>502</v>
      </c>
      <c r="E492" s="38"/>
      <c r="F492" s="75"/>
      <c r="G492" s="76">
        <v>14.7</v>
      </c>
      <c r="H492" s="77">
        <f t="shared" si="37"/>
        <v>14.7</v>
      </c>
      <c r="I492" s="77"/>
      <c r="J492" s="38">
        <f t="shared" si="38"/>
        <v>14.7</v>
      </c>
      <c r="K492" s="58">
        <v>13.75</v>
      </c>
      <c r="L492" s="56">
        <f t="shared" si="39"/>
        <v>202.125</v>
      </c>
      <c r="M492" s="58">
        <f t="shared" si="41"/>
        <v>0</v>
      </c>
      <c r="N492" s="56">
        <f t="shared" si="40"/>
        <v>202.125</v>
      </c>
      <c r="O492" s="56"/>
    </row>
    <row r="493" s="6" customFormat="1" ht="12" customHeight="1" spans="1:15">
      <c r="A493" s="30" t="s">
        <v>20</v>
      </c>
      <c r="B493" s="53" t="s">
        <v>343</v>
      </c>
      <c r="C493" s="71">
        <v>3</v>
      </c>
      <c r="D493" s="37" t="s">
        <v>491</v>
      </c>
      <c r="E493" s="38"/>
      <c r="F493" s="75"/>
      <c r="G493" s="76">
        <v>9.7</v>
      </c>
      <c r="H493" s="77">
        <f t="shared" si="37"/>
        <v>9.7</v>
      </c>
      <c r="I493" s="77"/>
      <c r="J493" s="38">
        <f t="shared" si="38"/>
        <v>9.7</v>
      </c>
      <c r="K493" s="58">
        <v>13.75</v>
      </c>
      <c r="L493" s="56">
        <f t="shared" si="39"/>
        <v>133.375</v>
      </c>
      <c r="M493" s="58">
        <f t="shared" si="41"/>
        <v>0</v>
      </c>
      <c r="N493" s="56">
        <f t="shared" si="40"/>
        <v>133.375</v>
      </c>
      <c r="O493" s="56"/>
    </row>
    <row r="494" s="6" customFormat="1" ht="12" customHeight="1" spans="1:15">
      <c r="A494" s="79" t="s">
        <v>20</v>
      </c>
      <c r="B494" s="79" t="s">
        <v>343</v>
      </c>
      <c r="C494" s="80">
        <v>3</v>
      </c>
      <c r="D494" s="37" t="s">
        <v>503</v>
      </c>
      <c r="E494" s="38"/>
      <c r="F494" s="75"/>
      <c r="G494" s="76">
        <v>33.7</v>
      </c>
      <c r="H494" s="77">
        <f t="shared" si="37"/>
        <v>33.7</v>
      </c>
      <c r="I494" s="77"/>
      <c r="J494" s="38">
        <f t="shared" si="38"/>
        <v>33.7</v>
      </c>
      <c r="K494" s="58">
        <v>13.75</v>
      </c>
      <c r="L494" s="56">
        <f t="shared" si="39"/>
        <v>463.375</v>
      </c>
      <c r="M494" s="58">
        <f t="shared" si="41"/>
        <v>0</v>
      </c>
      <c r="N494" s="56">
        <f t="shared" si="40"/>
        <v>463.375</v>
      </c>
      <c r="O494" s="56"/>
    </row>
    <row r="495" s="6" customFormat="1" ht="12" customHeight="1" spans="1:15">
      <c r="A495" s="30" t="s">
        <v>20</v>
      </c>
      <c r="B495" s="53" t="s">
        <v>343</v>
      </c>
      <c r="C495" s="71">
        <v>3</v>
      </c>
      <c r="D495" s="37" t="s">
        <v>504</v>
      </c>
      <c r="E495" s="38"/>
      <c r="F495" s="75"/>
      <c r="G495" s="76">
        <v>24.7</v>
      </c>
      <c r="H495" s="77">
        <f t="shared" si="37"/>
        <v>24.7</v>
      </c>
      <c r="I495" s="77"/>
      <c r="J495" s="38">
        <f t="shared" si="38"/>
        <v>24.7</v>
      </c>
      <c r="K495" s="58">
        <v>13.75</v>
      </c>
      <c r="L495" s="56">
        <f t="shared" si="39"/>
        <v>339.625</v>
      </c>
      <c r="M495" s="58">
        <f t="shared" si="41"/>
        <v>0</v>
      </c>
      <c r="N495" s="56">
        <f t="shared" si="40"/>
        <v>339.625</v>
      </c>
      <c r="O495" s="56"/>
    </row>
    <row r="496" s="6" customFormat="1" ht="12" customHeight="1" spans="1:15">
      <c r="A496" s="30" t="s">
        <v>20</v>
      </c>
      <c r="B496" s="53" t="s">
        <v>343</v>
      </c>
      <c r="C496" s="71">
        <v>3</v>
      </c>
      <c r="D496" s="37" t="s">
        <v>505</v>
      </c>
      <c r="E496" s="38"/>
      <c r="F496" s="75"/>
      <c r="G496" s="76">
        <v>14.7</v>
      </c>
      <c r="H496" s="77">
        <f t="shared" si="37"/>
        <v>14.7</v>
      </c>
      <c r="I496" s="77"/>
      <c r="J496" s="38">
        <f t="shared" si="38"/>
        <v>14.7</v>
      </c>
      <c r="K496" s="58">
        <v>13.75</v>
      </c>
      <c r="L496" s="56">
        <f t="shared" si="39"/>
        <v>202.125</v>
      </c>
      <c r="M496" s="58">
        <f t="shared" si="41"/>
        <v>0</v>
      </c>
      <c r="N496" s="56">
        <f t="shared" si="40"/>
        <v>202.125</v>
      </c>
      <c r="O496" s="56"/>
    </row>
    <row r="497" s="6" customFormat="1" ht="12" customHeight="1" spans="1:15">
      <c r="A497" s="30" t="s">
        <v>20</v>
      </c>
      <c r="B497" s="53" t="s">
        <v>343</v>
      </c>
      <c r="C497" s="71">
        <v>3</v>
      </c>
      <c r="D497" s="37" t="s">
        <v>506</v>
      </c>
      <c r="E497" s="38"/>
      <c r="F497" s="75"/>
      <c r="G497" s="76">
        <v>29.7</v>
      </c>
      <c r="H497" s="77">
        <f t="shared" si="37"/>
        <v>29.7</v>
      </c>
      <c r="I497" s="77"/>
      <c r="J497" s="38">
        <f t="shared" si="38"/>
        <v>29.7</v>
      </c>
      <c r="K497" s="58">
        <v>13.75</v>
      </c>
      <c r="L497" s="56">
        <f t="shared" si="39"/>
        <v>408.375</v>
      </c>
      <c r="M497" s="58">
        <f t="shared" si="41"/>
        <v>0</v>
      </c>
      <c r="N497" s="56">
        <f t="shared" si="40"/>
        <v>408.375</v>
      </c>
      <c r="O497" s="56"/>
    </row>
    <row r="498" s="6" customFormat="1" ht="12" customHeight="1" spans="1:15">
      <c r="A498" s="30" t="s">
        <v>20</v>
      </c>
      <c r="B498" s="53" t="s">
        <v>343</v>
      </c>
      <c r="C498" s="71">
        <v>3</v>
      </c>
      <c r="D498" s="37" t="s">
        <v>507</v>
      </c>
      <c r="E498" s="38"/>
      <c r="F498" s="75"/>
      <c r="G498" s="76">
        <v>4.7</v>
      </c>
      <c r="H498" s="77">
        <f t="shared" si="37"/>
        <v>4.7</v>
      </c>
      <c r="I498" s="77"/>
      <c r="J498" s="38">
        <f t="shared" si="38"/>
        <v>4.7</v>
      </c>
      <c r="K498" s="58">
        <v>13.75</v>
      </c>
      <c r="L498" s="56">
        <f t="shared" si="39"/>
        <v>64.625</v>
      </c>
      <c r="M498" s="58">
        <f t="shared" si="41"/>
        <v>0</v>
      </c>
      <c r="N498" s="56">
        <f t="shared" si="40"/>
        <v>64.625</v>
      </c>
      <c r="O498" s="81"/>
    </row>
    <row r="499" s="6" customFormat="1" ht="12" customHeight="1" spans="1:15">
      <c r="A499" s="30" t="s">
        <v>20</v>
      </c>
      <c r="B499" s="53" t="s">
        <v>343</v>
      </c>
      <c r="C499" s="71">
        <v>3</v>
      </c>
      <c r="D499" s="37" t="s">
        <v>508</v>
      </c>
      <c r="E499" s="38"/>
      <c r="F499" s="75"/>
      <c r="G499" s="76">
        <v>19.7</v>
      </c>
      <c r="H499" s="77">
        <f t="shared" si="37"/>
        <v>19.7</v>
      </c>
      <c r="I499" s="77"/>
      <c r="J499" s="38">
        <f t="shared" si="38"/>
        <v>19.7</v>
      </c>
      <c r="K499" s="58">
        <v>13.75</v>
      </c>
      <c r="L499" s="56">
        <f t="shared" si="39"/>
        <v>270.875</v>
      </c>
      <c r="M499" s="58">
        <f t="shared" si="41"/>
        <v>0</v>
      </c>
      <c r="N499" s="56">
        <f t="shared" si="40"/>
        <v>270.875</v>
      </c>
      <c r="O499" s="56"/>
    </row>
    <row r="500" s="6" customFormat="1" ht="12" customHeight="1" spans="1:15">
      <c r="A500" s="30" t="s">
        <v>20</v>
      </c>
      <c r="B500" s="53" t="s">
        <v>343</v>
      </c>
      <c r="C500" s="71">
        <v>3</v>
      </c>
      <c r="D500" s="37" t="s">
        <v>509</v>
      </c>
      <c r="E500" s="38"/>
      <c r="F500" s="75"/>
      <c r="G500" s="76">
        <v>19.7</v>
      </c>
      <c r="H500" s="77">
        <f t="shared" si="37"/>
        <v>19.7</v>
      </c>
      <c r="I500" s="77"/>
      <c r="J500" s="38">
        <f t="shared" si="38"/>
        <v>19.7</v>
      </c>
      <c r="K500" s="58">
        <v>13.75</v>
      </c>
      <c r="L500" s="56">
        <f t="shared" si="39"/>
        <v>270.875</v>
      </c>
      <c r="M500" s="58">
        <f t="shared" si="41"/>
        <v>0</v>
      </c>
      <c r="N500" s="56">
        <f t="shared" si="40"/>
        <v>270.875</v>
      </c>
      <c r="O500" s="56"/>
    </row>
    <row r="501" s="6" customFormat="1" ht="12" customHeight="1" spans="1:15">
      <c r="A501" s="30" t="s">
        <v>20</v>
      </c>
      <c r="B501" s="53" t="s">
        <v>343</v>
      </c>
      <c r="C501" s="71">
        <v>3</v>
      </c>
      <c r="D501" s="37" t="s">
        <v>510</v>
      </c>
      <c r="E501" s="38"/>
      <c r="F501" s="75"/>
      <c r="G501" s="76">
        <v>37.7</v>
      </c>
      <c r="H501" s="77">
        <f t="shared" si="37"/>
        <v>37.7</v>
      </c>
      <c r="I501" s="77"/>
      <c r="J501" s="38">
        <f t="shared" si="38"/>
        <v>37.7</v>
      </c>
      <c r="K501" s="58">
        <v>13.75</v>
      </c>
      <c r="L501" s="56">
        <f t="shared" si="39"/>
        <v>518.375</v>
      </c>
      <c r="M501" s="58">
        <f t="shared" si="41"/>
        <v>0</v>
      </c>
      <c r="N501" s="56">
        <f t="shared" si="40"/>
        <v>518.375</v>
      </c>
      <c r="O501" s="56"/>
    </row>
    <row r="502" s="6" customFormat="1" ht="12" customHeight="1" spans="1:15">
      <c r="A502" s="30" t="s">
        <v>20</v>
      </c>
      <c r="B502" s="53" t="s">
        <v>343</v>
      </c>
      <c r="C502" s="71">
        <v>3</v>
      </c>
      <c r="D502" s="37" t="s">
        <v>511</v>
      </c>
      <c r="E502" s="38"/>
      <c r="F502" s="75"/>
      <c r="G502" s="76">
        <v>9.7</v>
      </c>
      <c r="H502" s="77">
        <f t="shared" si="37"/>
        <v>9.7</v>
      </c>
      <c r="I502" s="77"/>
      <c r="J502" s="38">
        <f t="shared" si="38"/>
        <v>9.7</v>
      </c>
      <c r="K502" s="58">
        <v>13.75</v>
      </c>
      <c r="L502" s="56">
        <f t="shared" si="39"/>
        <v>133.375</v>
      </c>
      <c r="M502" s="58">
        <f t="shared" si="41"/>
        <v>0</v>
      </c>
      <c r="N502" s="56">
        <f t="shared" si="40"/>
        <v>133.375</v>
      </c>
      <c r="O502" s="56"/>
    </row>
    <row r="503" s="6" customFormat="1" ht="12" customHeight="1" spans="1:15">
      <c r="A503" s="30" t="s">
        <v>20</v>
      </c>
      <c r="B503" s="53" t="s">
        <v>343</v>
      </c>
      <c r="C503" s="71">
        <v>3</v>
      </c>
      <c r="D503" s="37" t="s">
        <v>512</v>
      </c>
      <c r="E503" s="38"/>
      <c r="F503" s="75"/>
      <c r="G503" s="76">
        <v>29.7</v>
      </c>
      <c r="H503" s="77">
        <f t="shared" si="37"/>
        <v>29.7</v>
      </c>
      <c r="I503" s="77"/>
      <c r="J503" s="38">
        <f t="shared" si="38"/>
        <v>29.7</v>
      </c>
      <c r="K503" s="58">
        <v>13.75</v>
      </c>
      <c r="L503" s="56">
        <f t="shared" si="39"/>
        <v>408.375</v>
      </c>
      <c r="M503" s="58">
        <f t="shared" si="41"/>
        <v>0</v>
      </c>
      <c r="N503" s="56">
        <f t="shared" si="40"/>
        <v>408.375</v>
      </c>
      <c r="O503" s="56"/>
    </row>
    <row r="504" s="6" customFormat="1" ht="12" customHeight="1" spans="1:15">
      <c r="A504" s="30" t="s">
        <v>20</v>
      </c>
      <c r="B504" s="53" t="s">
        <v>343</v>
      </c>
      <c r="C504" s="71">
        <v>3</v>
      </c>
      <c r="D504" s="37" t="s">
        <v>513</v>
      </c>
      <c r="E504" s="38"/>
      <c r="F504" s="75"/>
      <c r="G504" s="76">
        <v>24.7</v>
      </c>
      <c r="H504" s="77">
        <f t="shared" si="37"/>
        <v>24.7</v>
      </c>
      <c r="I504" s="77"/>
      <c r="J504" s="38">
        <f t="shared" si="38"/>
        <v>24.7</v>
      </c>
      <c r="K504" s="58">
        <v>13.75</v>
      </c>
      <c r="L504" s="56">
        <f t="shared" si="39"/>
        <v>339.625</v>
      </c>
      <c r="M504" s="58">
        <f t="shared" si="41"/>
        <v>0</v>
      </c>
      <c r="N504" s="56">
        <f t="shared" si="40"/>
        <v>339.625</v>
      </c>
      <c r="O504" s="56"/>
    </row>
    <row r="505" s="6" customFormat="1" ht="12" customHeight="1" spans="1:15">
      <c r="A505" s="30" t="s">
        <v>20</v>
      </c>
      <c r="B505" s="53" t="s">
        <v>343</v>
      </c>
      <c r="C505" s="71">
        <v>3</v>
      </c>
      <c r="D505" s="37" t="s">
        <v>514</v>
      </c>
      <c r="E505" s="38"/>
      <c r="F505" s="75"/>
      <c r="G505" s="76">
        <v>19.7</v>
      </c>
      <c r="H505" s="77">
        <f t="shared" si="37"/>
        <v>19.7</v>
      </c>
      <c r="I505" s="77"/>
      <c r="J505" s="38">
        <f t="shared" si="38"/>
        <v>19.7</v>
      </c>
      <c r="K505" s="58">
        <v>13.75</v>
      </c>
      <c r="L505" s="56">
        <f t="shared" si="39"/>
        <v>270.875</v>
      </c>
      <c r="M505" s="58">
        <f t="shared" si="41"/>
        <v>0</v>
      </c>
      <c r="N505" s="56">
        <f t="shared" si="40"/>
        <v>270.875</v>
      </c>
      <c r="O505" s="56"/>
    </row>
    <row r="506" s="6" customFormat="1" ht="12" customHeight="1" spans="1:15">
      <c r="A506" s="30" t="s">
        <v>20</v>
      </c>
      <c r="B506" s="53" t="s">
        <v>343</v>
      </c>
      <c r="C506" s="71">
        <v>3</v>
      </c>
      <c r="D506" s="37" t="s">
        <v>515</v>
      </c>
      <c r="E506" s="38"/>
      <c r="F506" s="75"/>
      <c r="G506" s="76">
        <v>9.7</v>
      </c>
      <c r="H506" s="77">
        <f t="shared" si="37"/>
        <v>9.7</v>
      </c>
      <c r="I506" s="77"/>
      <c r="J506" s="38">
        <f t="shared" si="38"/>
        <v>9.7</v>
      </c>
      <c r="K506" s="58">
        <v>13.75</v>
      </c>
      <c r="L506" s="56">
        <f t="shared" si="39"/>
        <v>133.375</v>
      </c>
      <c r="M506" s="58">
        <f t="shared" si="41"/>
        <v>0</v>
      </c>
      <c r="N506" s="56">
        <f t="shared" si="40"/>
        <v>133.375</v>
      </c>
      <c r="O506" s="56"/>
    </row>
    <row r="507" s="6" customFormat="1" ht="12" customHeight="1" spans="1:15">
      <c r="A507" s="30" t="s">
        <v>20</v>
      </c>
      <c r="B507" s="53" t="s">
        <v>343</v>
      </c>
      <c r="C507" s="71">
        <v>3</v>
      </c>
      <c r="D507" s="37" t="s">
        <v>516</v>
      </c>
      <c r="E507" s="38"/>
      <c r="F507" s="75"/>
      <c r="G507" s="76">
        <v>9.7</v>
      </c>
      <c r="H507" s="77">
        <f t="shared" si="37"/>
        <v>9.7</v>
      </c>
      <c r="I507" s="77"/>
      <c r="J507" s="38">
        <f t="shared" si="38"/>
        <v>9.7</v>
      </c>
      <c r="K507" s="58">
        <v>13.75</v>
      </c>
      <c r="L507" s="56">
        <f t="shared" si="39"/>
        <v>133.375</v>
      </c>
      <c r="M507" s="58">
        <f t="shared" si="41"/>
        <v>0</v>
      </c>
      <c r="N507" s="56">
        <f t="shared" si="40"/>
        <v>133.375</v>
      </c>
      <c r="O507" s="56"/>
    </row>
    <row r="508" s="6" customFormat="1" ht="12" customHeight="1" spans="1:15">
      <c r="A508" s="30" t="s">
        <v>20</v>
      </c>
      <c r="B508" s="53" t="s">
        <v>343</v>
      </c>
      <c r="C508" s="71">
        <v>3</v>
      </c>
      <c r="D508" s="37" t="s">
        <v>517</v>
      </c>
      <c r="E508" s="38"/>
      <c r="F508" s="75"/>
      <c r="G508" s="76">
        <v>9.7</v>
      </c>
      <c r="H508" s="77">
        <f t="shared" si="37"/>
        <v>9.7</v>
      </c>
      <c r="I508" s="77"/>
      <c r="J508" s="38">
        <f t="shared" si="38"/>
        <v>9.7</v>
      </c>
      <c r="K508" s="58">
        <v>13.75</v>
      </c>
      <c r="L508" s="56">
        <f t="shared" si="39"/>
        <v>133.375</v>
      </c>
      <c r="M508" s="58">
        <f t="shared" si="41"/>
        <v>0</v>
      </c>
      <c r="N508" s="56">
        <f t="shared" si="40"/>
        <v>133.375</v>
      </c>
      <c r="O508" s="56"/>
    </row>
    <row r="509" s="6" customFormat="1" ht="12" customHeight="1" spans="1:15">
      <c r="A509" s="30" t="s">
        <v>20</v>
      </c>
      <c r="B509" s="53" t="s">
        <v>343</v>
      </c>
      <c r="C509" s="71">
        <v>3</v>
      </c>
      <c r="D509" s="37" t="s">
        <v>518</v>
      </c>
      <c r="E509" s="38"/>
      <c r="F509" s="75"/>
      <c r="G509" s="76">
        <v>24.7</v>
      </c>
      <c r="H509" s="77">
        <f t="shared" si="37"/>
        <v>24.7</v>
      </c>
      <c r="I509" s="77"/>
      <c r="J509" s="38">
        <f t="shared" si="38"/>
        <v>24.7</v>
      </c>
      <c r="K509" s="58">
        <v>13.75</v>
      </c>
      <c r="L509" s="56">
        <f t="shared" si="39"/>
        <v>339.625</v>
      </c>
      <c r="M509" s="58">
        <f t="shared" si="41"/>
        <v>0</v>
      </c>
      <c r="N509" s="56">
        <f t="shared" si="40"/>
        <v>339.625</v>
      </c>
      <c r="O509" s="56"/>
    </row>
    <row r="510" s="6" customFormat="1" ht="12" customHeight="1" spans="1:15">
      <c r="A510" s="30" t="s">
        <v>20</v>
      </c>
      <c r="B510" s="53" t="s">
        <v>343</v>
      </c>
      <c r="C510" s="71">
        <v>3</v>
      </c>
      <c r="D510" s="37" t="s">
        <v>519</v>
      </c>
      <c r="E510" s="38"/>
      <c r="F510" s="75"/>
      <c r="G510" s="76">
        <v>14.7</v>
      </c>
      <c r="H510" s="77">
        <f t="shared" si="37"/>
        <v>14.7</v>
      </c>
      <c r="I510" s="77"/>
      <c r="J510" s="38">
        <f t="shared" si="38"/>
        <v>14.7</v>
      </c>
      <c r="K510" s="58">
        <v>13.75</v>
      </c>
      <c r="L510" s="56">
        <f t="shared" si="39"/>
        <v>202.125</v>
      </c>
      <c r="M510" s="58">
        <f t="shared" si="41"/>
        <v>0</v>
      </c>
      <c r="N510" s="56">
        <f t="shared" si="40"/>
        <v>202.125</v>
      </c>
      <c r="O510" s="56"/>
    </row>
    <row r="511" s="6" customFormat="1" ht="12" customHeight="1" spans="1:15">
      <c r="A511" s="30" t="s">
        <v>20</v>
      </c>
      <c r="B511" s="53" t="s">
        <v>343</v>
      </c>
      <c r="C511" s="71">
        <v>3</v>
      </c>
      <c r="D511" s="37" t="s">
        <v>520</v>
      </c>
      <c r="E511" s="38"/>
      <c r="F511" s="75"/>
      <c r="G511" s="76">
        <v>9.7</v>
      </c>
      <c r="H511" s="77">
        <f t="shared" si="37"/>
        <v>9.7</v>
      </c>
      <c r="I511" s="77"/>
      <c r="J511" s="38">
        <f t="shared" si="38"/>
        <v>9.7</v>
      </c>
      <c r="K511" s="58">
        <v>13.75</v>
      </c>
      <c r="L511" s="56">
        <f t="shared" si="39"/>
        <v>133.375</v>
      </c>
      <c r="M511" s="58">
        <f t="shared" si="41"/>
        <v>0</v>
      </c>
      <c r="N511" s="56">
        <f t="shared" si="40"/>
        <v>133.375</v>
      </c>
      <c r="O511" s="56"/>
    </row>
    <row r="512" s="6" customFormat="1" ht="12" customHeight="1" spans="1:15">
      <c r="A512" s="30" t="s">
        <v>20</v>
      </c>
      <c r="B512" s="53" t="s">
        <v>343</v>
      </c>
      <c r="C512" s="71">
        <v>3</v>
      </c>
      <c r="D512" s="37" t="s">
        <v>521</v>
      </c>
      <c r="E512" s="38"/>
      <c r="F512" s="75"/>
      <c r="G512" s="76">
        <v>9.7</v>
      </c>
      <c r="H512" s="77">
        <f t="shared" ref="H512:H575" si="42">E512+F512+G512</f>
        <v>9.7</v>
      </c>
      <c r="I512" s="77"/>
      <c r="J512" s="38">
        <f t="shared" ref="J512:J575" si="43">H512</f>
        <v>9.7</v>
      </c>
      <c r="K512" s="58">
        <v>13.75</v>
      </c>
      <c r="L512" s="56">
        <f t="shared" si="39"/>
        <v>133.375</v>
      </c>
      <c r="M512" s="58">
        <f t="shared" si="41"/>
        <v>0</v>
      </c>
      <c r="N512" s="56">
        <f t="shared" si="40"/>
        <v>133.375</v>
      </c>
      <c r="O512" s="56"/>
    </row>
    <row r="513" s="6" customFormat="1" ht="12" customHeight="1" spans="1:15">
      <c r="A513" s="30" t="s">
        <v>20</v>
      </c>
      <c r="B513" s="53" t="s">
        <v>343</v>
      </c>
      <c r="C513" s="71">
        <v>3</v>
      </c>
      <c r="D513" s="37" t="s">
        <v>522</v>
      </c>
      <c r="E513" s="38"/>
      <c r="F513" s="75"/>
      <c r="G513" s="76">
        <v>9.7</v>
      </c>
      <c r="H513" s="77">
        <f t="shared" si="42"/>
        <v>9.7</v>
      </c>
      <c r="I513" s="77"/>
      <c r="J513" s="38">
        <f t="shared" si="43"/>
        <v>9.7</v>
      </c>
      <c r="K513" s="58">
        <v>13.75</v>
      </c>
      <c r="L513" s="56">
        <f t="shared" si="39"/>
        <v>133.375</v>
      </c>
      <c r="M513" s="58">
        <f t="shared" si="41"/>
        <v>0</v>
      </c>
      <c r="N513" s="56">
        <f t="shared" si="40"/>
        <v>133.375</v>
      </c>
      <c r="O513" s="56"/>
    </row>
    <row r="514" s="6" customFormat="1" ht="12" customHeight="1" spans="1:15">
      <c r="A514" s="30" t="s">
        <v>20</v>
      </c>
      <c r="B514" s="53" t="s">
        <v>343</v>
      </c>
      <c r="C514" s="71">
        <v>3</v>
      </c>
      <c r="D514" s="37" t="s">
        <v>523</v>
      </c>
      <c r="E514" s="38"/>
      <c r="F514" s="75"/>
      <c r="G514" s="76">
        <v>9.7</v>
      </c>
      <c r="H514" s="77">
        <f t="shared" si="42"/>
        <v>9.7</v>
      </c>
      <c r="I514" s="77"/>
      <c r="J514" s="38">
        <f t="shared" si="43"/>
        <v>9.7</v>
      </c>
      <c r="K514" s="58">
        <v>13.75</v>
      </c>
      <c r="L514" s="56">
        <f t="shared" si="39"/>
        <v>133.375</v>
      </c>
      <c r="M514" s="58">
        <f t="shared" si="41"/>
        <v>0</v>
      </c>
      <c r="N514" s="56">
        <f t="shared" si="40"/>
        <v>133.375</v>
      </c>
      <c r="O514" s="56"/>
    </row>
    <row r="515" s="6" customFormat="1" ht="12" customHeight="1" spans="1:15">
      <c r="A515" s="30" t="s">
        <v>20</v>
      </c>
      <c r="B515" s="53" t="s">
        <v>343</v>
      </c>
      <c r="C515" s="71">
        <v>3</v>
      </c>
      <c r="D515" s="37" t="s">
        <v>524</v>
      </c>
      <c r="E515" s="38"/>
      <c r="F515" s="75"/>
      <c r="G515" s="76">
        <v>9.7</v>
      </c>
      <c r="H515" s="77">
        <f t="shared" si="42"/>
        <v>9.7</v>
      </c>
      <c r="I515" s="77"/>
      <c r="J515" s="38">
        <f t="shared" si="43"/>
        <v>9.7</v>
      </c>
      <c r="K515" s="58">
        <v>13.75</v>
      </c>
      <c r="L515" s="56">
        <f t="shared" si="39"/>
        <v>133.375</v>
      </c>
      <c r="M515" s="58">
        <f t="shared" si="41"/>
        <v>0</v>
      </c>
      <c r="N515" s="56">
        <f t="shared" si="40"/>
        <v>133.375</v>
      </c>
      <c r="O515" s="56"/>
    </row>
    <row r="516" s="6" customFormat="1" ht="12" customHeight="1" spans="1:15">
      <c r="A516" s="30" t="s">
        <v>20</v>
      </c>
      <c r="B516" s="53" t="s">
        <v>343</v>
      </c>
      <c r="C516" s="71">
        <v>3</v>
      </c>
      <c r="D516" s="37" t="s">
        <v>525</v>
      </c>
      <c r="E516" s="38"/>
      <c r="F516" s="75"/>
      <c r="G516" s="76">
        <v>19.7</v>
      </c>
      <c r="H516" s="77">
        <f t="shared" si="42"/>
        <v>19.7</v>
      </c>
      <c r="I516" s="77"/>
      <c r="J516" s="38">
        <f t="shared" si="43"/>
        <v>19.7</v>
      </c>
      <c r="K516" s="58">
        <v>13.75</v>
      </c>
      <c r="L516" s="56">
        <f t="shared" si="39"/>
        <v>270.875</v>
      </c>
      <c r="M516" s="58">
        <f t="shared" si="41"/>
        <v>0</v>
      </c>
      <c r="N516" s="56">
        <f t="shared" si="40"/>
        <v>270.875</v>
      </c>
      <c r="O516" s="56"/>
    </row>
    <row r="517" s="6" customFormat="1" ht="12" customHeight="1" spans="1:15">
      <c r="A517" s="30" t="s">
        <v>20</v>
      </c>
      <c r="B517" s="53" t="s">
        <v>343</v>
      </c>
      <c r="C517" s="71">
        <v>3</v>
      </c>
      <c r="D517" s="37" t="s">
        <v>157</v>
      </c>
      <c r="E517" s="38"/>
      <c r="F517" s="75"/>
      <c r="G517" s="76">
        <v>24.7</v>
      </c>
      <c r="H517" s="77">
        <f t="shared" si="42"/>
        <v>24.7</v>
      </c>
      <c r="I517" s="77"/>
      <c r="J517" s="38">
        <f t="shared" si="43"/>
        <v>24.7</v>
      </c>
      <c r="K517" s="58">
        <v>13.75</v>
      </c>
      <c r="L517" s="56">
        <f t="shared" si="39"/>
        <v>339.625</v>
      </c>
      <c r="M517" s="58">
        <f t="shared" si="41"/>
        <v>0</v>
      </c>
      <c r="N517" s="56">
        <f t="shared" si="40"/>
        <v>339.625</v>
      </c>
      <c r="O517" s="56"/>
    </row>
    <row r="518" s="6" customFormat="1" ht="12" customHeight="1" spans="1:15">
      <c r="A518" s="30" t="s">
        <v>20</v>
      </c>
      <c r="B518" s="53" t="s">
        <v>343</v>
      </c>
      <c r="C518" s="71">
        <v>3</v>
      </c>
      <c r="D518" s="37" t="s">
        <v>526</v>
      </c>
      <c r="E518" s="38"/>
      <c r="F518" s="75"/>
      <c r="G518" s="76">
        <v>14.7</v>
      </c>
      <c r="H518" s="77">
        <f t="shared" si="42"/>
        <v>14.7</v>
      </c>
      <c r="I518" s="77"/>
      <c r="J518" s="38">
        <f t="shared" si="43"/>
        <v>14.7</v>
      </c>
      <c r="K518" s="58">
        <v>13.75</v>
      </c>
      <c r="L518" s="56">
        <f t="shared" si="39"/>
        <v>202.125</v>
      </c>
      <c r="M518" s="58">
        <f t="shared" si="41"/>
        <v>0</v>
      </c>
      <c r="N518" s="56">
        <f t="shared" si="40"/>
        <v>202.125</v>
      </c>
      <c r="O518" s="56"/>
    </row>
    <row r="519" s="6" customFormat="1" ht="12" customHeight="1" spans="1:15">
      <c r="A519" s="30" t="s">
        <v>20</v>
      </c>
      <c r="B519" s="53" t="s">
        <v>343</v>
      </c>
      <c r="C519" s="71">
        <v>3</v>
      </c>
      <c r="D519" s="37" t="s">
        <v>527</v>
      </c>
      <c r="E519" s="38"/>
      <c r="F519" s="75"/>
      <c r="G519" s="76">
        <v>34.7</v>
      </c>
      <c r="H519" s="77">
        <f t="shared" si="42"/>
        <v>34.7</v>
      </c>
      <c r="I519" s="77"/>
      <c r="J519" s="38">
        <f t="shared" si="43"/>
        <v>34.7</v>
      </c>
      <c r="K519" s="58">
        <v>13.75</v>
      </c>
      <c r="L519" s="56">
        <f t="shared" ref="L519:L582" si="44">H519*K519</f>
        <v>477.125</v>
      </c>
      <c r="M519" s="58">
        <f t="shared" si="41"/>
        <v>0</v>
      </c>
      <c r="N519" s="56">
        <f t="shared" ref="N519:N582" si="45">L519-M519</f>
        <v>477.125</v>
      </c>
      <c r="O519" s="56"/>
    </row>
    <row r="520" s="6" customFormat="1" ht="12" customHeight="1" spans="1:15">
      <c r="A520" s="30" t="s">
        <v>20</v>
      </c>
      <c r="B520" s="53" t="s">
        <v>343</v>
      </c>
      <c r="C520" s="71">
        <v>3</v>
      </c>
      <c r="D520" s="37" t="s">
        <v>528</v>
      </c>
      <c r="E520" s="38"/>
      <c r="F520" s="75"/>
      <c r="G520" s="76">
        <v>14.7</v>
      </c>
      <c r="H520" s="77">
        <f t="shared" si="42"/>
        <v>14.7</v>
      </c>
      <c r="I520" s="77"/>
      <c r="J520" s="38">
        <f t="shared" si="43"/>
        <v>14.7</v>
      </c>
      <c r="K520" s="58">
        <v>13.75</v>
      </c>
      <c r="L520" s="56">
        <f t="shared" si="44"/>
        <v>202.125</v>
      </c>
      <c r="M520" s="58">
        <f t="shared" ref="M520:M583" si="46">I520*K520</f>
        <v>0</v>
      </c>
      <c r="N520" s="56">
        <f t="shared" si="45"/>
        <v>202.125</v>
      </c>
      <c r="O520" s="56"/>
    </row>
    <row r="521" s="6" customFormat="1" ht="12" customHeight="1" spans="1:15">
      <c r="A521" s="30" t="s">
        <v>20</v>
      </c>
      <c r="B521" s="53" t="s">
        <v>343</v>
      </c>
      <c r="C521" s="71">
        <v>3</v>
      </c>
      <c r="D521" s="37" t="s">
        <v>529</v>
      </c>
      <c r="E521" s="38"/>
      <c r="F521" s="75"/>
      <c r="G521" s="76">
        <v>14.7</v>
      </c>
      <c r="H521" s="77">
        <f t="shared" si="42"/>
        <v>14.7</v>
      </c>
      <c r="I521" s="77"/>
      <c r="J521" s="38">
        <f t="shared" si="43"/>
        <v>14.7</v>
      </c>
      <c r="K521" s="58">
        <v>13.75</v>
      </c>
      <c r="L521" s="56">
        <f t="shared" si="44"/>
        <v>202.125</v>
      </c>
      <c r="M521" s="58">
        <f t="shared" si="46"/>
        <v>0</v>
      </c>
      <c r="N521" s="56">
        <f t="shared" si="45"/>
        <v>202.125</v>
      </c>
      <c r="O521" s="56"/>
    </row>
    <row r="522" s="6" customFormat="1" ht="12" customHeight="1" spans="1:15">
      <c r="A522" s="30" t="s">
        <v>20</v>
      </c>
      <c r="B522" s="53" t="s">
        <v>343</v>
      </c>
      <c r="C522" s="71">
        <v>3</v>
      </c>
      <c r="D522" s="37" t="s">
        <v>530</v>
      </c>
      <c r="E522" s="38"/>
      <c r="F522" s="75"/>
      <c r="G522" s="76">
        <v>19.7</v>
      </c>
      <c r="H522" s="77">
        <f t="shared" si="42"/>
        <v>19.7</v>
      </c>
      <c r="I522" s="77"/>
      <c r="J522" s="38">
        <f t="shared" si="43"/>
        <v>19.7</v>
      </c>
      <c r="K522" s="58">
        <v>13.75</v>
      </c>
      <c r="L522" s="56">
        <f t="shared" si="44"/>
        <v>270.875</v>
      </c>
      <c r="M522" s="58">
        <f t="shared" si="46"/>
        <v>0</v>
      </c>
      <c r="N522" s="56">
        <f t="shared" si="45"/>
        <v>270.875</v>
      </c>
      <c r="O522" s="56"/>
    </row>
    <row r="523" s="6" customFormat="1" ht="12" customHeight="1" spans="1:15">
      <c r="A523" s="30" t="s">
        <v>20</v>
      </c>
      <c r="B523" s="53" t="s">
        <v>343</v>
      </c>
      <c r="C523" s="71">
        <v>3</v>
      </c>
      <c r="D523" s="37" t="s">
        <v>531</v>
      </c>
      <c r="E523" s="38"/>
      <c r="F523" s="75"/>
      <c r="G523" s="76">
        <v>19.7</v>
      </c>
      <c r="H523" s="77">
        <f t="shared" si="42"/>
        <v>19.7</v>
      </c>
      <c r="I523" s="77"/>
      <c r="J523" s="38">
        <f t="shared" si="43"/>
        <v>19.7</v>
      </c>
      <c r="K523" s="58">
        <v>13.75</v>
      </c>
      <c r="L523" s="56">
        <f t="shared" si="44"/>
        <v>270.875</v>
      </c>
      <c r="M523" s="58">
        <f t="shared" si="46"/>
        <v>0</v>
      </c>
      <c r="N523" s="56">
        <f t="shared" si="45"/>
        <v>270.875</v>
      </c>
      <c r="O523" s="56"/>
    </row>
    <row r="524" s="6" customFormat="1" ht="12" customHeight="1" spans="1:15">
      <c r="A524" s="30" t="s">
        <v>20</v>
      </c>
      <c r="B524" s="53" t="s">
        <v>343</v>
      </c>
      <c r="C524" s="71">
        <v>3</v>
      </c>
      <c r="D524" s="37" t="s">
        <v>532</v>
      </c>
      <c r="E524" s="38"/>
      <c r="F524" s="75"/>
      <c r="G524" s="76">
        <v>19.7</v>
      </c>
      <c r="H524" s="77">
        <f t="shared" si="42"/>
        <v>19.7</v>
      </c>
      <c r="I524" s="77"/>
      <c r="J524" s="38">
        <f t="shared" si="43"/>
        <v>19.7</v>
      </c>
      <c r="K524" s="58">
        <v>13.75</v>
      </c>
      <c r="L524" s="56">
        <f t="shared" si="44"/>
        <v>270.875</v>
      </c>
      <c r="M524" s="58">
        <f t="shared" si="46"/>
        <v>0</v>
      </c>
      <c r="N524" s="56">
        <f t="shared" si="45"/>
        <v>270.875</v>
      </c>
      <c r="O524" s="56"/>
    </row>
    <row r="525" s="6" customFormat="1" ht="12" customHeight="1" spans="1:15">
      <c r="A525" s="30" t="s">
        <v>20</v>
      </c>
      <c r="B525" s="53" t="s">
        <v>343</v>
      </c>
      <c r="C525" s="71">
        <v>3</v>
      </c>
      <c r="D525" s="37" t="s">
        <v>503</v>
      </c>
      <c r="E525" s="38"/>
      <c r="F525" s="75"/>
      <c r="G525" s="76">
        <v>37.7</v>
      </c>
      <c r="H525" s="77">
        <f t="shared" si="42"/>
        <v>37.7</v>
      </c>
      <c r="I525" s="77"/>
      <c r="J525" s="38">
        <f t="shared" si="43"/>
        <v>37.7</v>
      </c>
      <c r="K525" s="58">
        <v>13.75</v>
      </c>
      <c r="L525" s="56">
        <f t="shared" si="44"/>
        <v>518.375</v>
      </c>
      <c r="M525" s="58">
        <f t="shared" si="46"/>
        <v>0</v>
      </c>
      <c r="N525" s="56">
        <f t="shared" si="45"/>
        <v>518.375</v>
      </c>
      <c r="O525" s="56"/>
    </row>
    <row r="526" s="6" customFormat="1" ht="12" customHeight="1" spans="1:15">
      <c r="A526" s="30" t="s">
        <v>20</v>
      </c>
      <c r="B526" s="53" t="s">
        <v>343</v>
      </c>
      <c r="C526" s="71">
        <v>3</v>
      </c>
      <c r="D526" s="37" t="s">
        <v>533</v>
      </c>
      <c r="E526" s="38"/>
      <c r="F526" s="75"/>
      <c r="G526" s="76">
        <v>24.7</v>
      </c>
      <c r="H526" s="77">
        <f t="shared" si="42"/>
        <v>24.7</v>
      </c>
      <c r="I526" s="77"/>
      <c r="J526" s="38">
        <f t="shared" si="43"/>
        <v>24.7</v>
      </c>
      <c r="K526" s="58">
        <v>13.75</v>
      </c>
      <c r="L526" s="56">
        <f t="shared" si="44"/>
        <v>339.625</v>
      </c>
      <c r="M526" s="58">
        <f t="shared" si="46"/>
        <v>0</v>
      </c>
      <c r="N526" s="56">
        <f t="shared" si="45"/>
        <v>339.625</v>
      </c>
      <c r="O526" s="56"/>
    </row>
    <row r="527" s="6" customFormat="1" ht="12" customHeight="1" spans="1:15">
      <c r="A527" s="30" t="s">
        <v>20</v>
      </c>
      <c r="B527" s="53" t="s">
        <v>343</v>
      </c>
      <c r="C527" s="71">
        <v>3</v>
      </c>
      <c r="D527" s="37" t="s">
        <v>534</v>
      </c>
      <c r="E527" s="38"/>
      <c r="F527" s="75"/>
      <c r="G527" s="76">
        <v>24.7</v>
      </c>
      <c r="H527" s="77">
        <f t="shared" si="42"/>
        <v>24.7</v>
      </c>
      <c r="I527" s="77"/>
      <c r="J527" s="38">
        <f t="shared" si="43"/>
        <v>24.7</v>
      </c>
      <c r="K527" s="58">
        <v>13.75</v>
      </c>
      <c r="L527" s="56">
        <f t="shared" si="44"/>
        <v>339.625</v>
      </c>
      <c r="M527" s="58">
        <f t="shared" si="46"/>
        <v>0</v>
      </c>
      <c r="N527" s="56">
        <f t="shared" si="45"/>
        <v>339.625</v>
      </c>
      <c r="O527" s="56"/>
    </row>
    <row r="528" s="6" customFormat="1" ht="12" customHeight="1" spans="1:15">
      <c r="A528" s="30" t="s">
        <v>20</v>
      </c>
      <c r="B528" s="53" t="s">
        <v>343</v>
      </c>
      <c r="C528" s="71">
        <v>3</v>
      </c>
      <c r="D528" s="37" t="s">
        <v>535</v>
      </c>
      <c r="E528" s="38"/>
      <c r="F528" s="75"/>
      <c r="G528" s="76">
        <v>19.7</v>
      </c>
      <c r="H528" s="77">
        <f t="shared" si="42"/>
        <v>19.7</v>
      </c>
      <c r="I528" s="77"/>
      <c r="J528" s="38">
        <f t="shared" si="43"/>
        <v>19.7</v>
      </c>
      <c r="K528" s="58">
        <v>13.75</v>
      </c>
      <c r="L528" s="56">
        <f t="shared" si="44"/>
        <v>270.875</v>
      </c>
      <c r="M528" s="58">
        <f t="shared" si="46"/>
        <v>0</v>
      </c>
      <c r="N528" s="56">
        <f t="shared" si="45"/>
        <v>270.875</v>
      </c>
      <c r="O528" s="56"/>
    </row>
    <row r="529" s="6" customFormat="1" ht="12" customHeight="1" spans="1:15">
      <c r="A529" s="30" t="s">
        <v>20</v>
      </c>
      <c r="B529" s="53" t="s">
        <v>343</v>
      </c>
      <c r="C529" s="71">
        <v>4</v>
      </c>
      <c r="D529" s="37" t="s">
        <v>389</v>
      </c>
      <c r="E529" s="38"/>
      <c r="F529" s="82"/>
      <c r="G529" s="76">
        <f>50.7+10</f>
        <v>60.7</v>
      </c>
      <c r="H529" s="77">
        <f t="shared" si="42"/>
        <v>60.7</v>
      </c>
      <c r="I529" s="77"/>
      <c r="J529" s="38">
        <f t="shared" si="43"/>
        <v>60.7</v>
      </c>
      <c r="K529" s="58">
        <v>13.75</v>
      </c>
      <c r="L529" s="56">
        <f t="shared" si="44"/>
        <v>834.625</v>
      </c>
      <c r="M529" s="58">
        <f t="shared" si="46"/>
        <v>0</v>
      </c>
      <c r="N529" s="56">
        <f t="shared" si="45"/>
        <v>834.625</v>
      </c>
      <c r="O529" s="56"/>
    </row>
    <row r="530" s="6" customFormat="1" ht="12" customHeight="1" spans="1:15">
      <c r="A530" s="30" t="s">
        <v>20</v>
      </c>
      <c r="B530" s="53" t="s">
        <v>343</v>
      </c>
      <c r="C530" s="71">
        <v>4</v>
      </c>
      <c r="D530" s="37" t="s">
        <v>536</v>
      </c>
      <c r="E530" s="38"/>
      <c r="F530" s="82"/>
      <c r="G530" s="76">
        <v>41.7</v>
      </c>
      <c r="H530" s="77">
        <f t="shared" si="42"/>
        <v>41.7</v>
      </c>
      <c r="I530" s="77"/>
      <c r="J530" s="38">
        <f t="shared" si="43"/>
        <v>41.7</v>
      </c>
      <c r="K530" s="58">
        <v>13.75</v>
      </c>
      <c r="L530" s="56">
        <f t="shared" si="44"/>
        <v>573.375</v>
      </c>
      <c r="M530" s="58">
        <f t="shared" si="46"/>
        <v>0</v>
      </c>
      <c r="N530" s="56">
        <f t="shared" si="45"/>
        <v>573.375</v>
      </c>
      <c r="O530" s="56"/>
    </row>
    <row r="531" s="6" customFormat="1" ht="12" customHeight="1" spans="1:15">
      <c r="A531" s="30" t="s">
        <v>20</v>
      </c>
      <c r="B531" s="53" t="s">
        <v>343</v>
      </c>
      <c r="C531" s="71">
        <v>4</v>
      </c>
      <c r="D531" s="37" t="s">
        <v>537</v>
      </c>
      <c r="E531" s="38"/>
      <c r="F531" s="82"/>
      <c r="G531" s="76">
        <v>33.1</v>
      </c>
      <c r="H531" s="77">
        <f t="shared" si="42"/>
        <v>33.1</v>
      </c>
      <c r="I531" s="77"/>
      <c r="J531" s="38">
        <f t="shared" si="43"/>
        <v>33.1</v>
      </c>
      <c r="K531" s="58">
        <v>13.75</v>
      </c>
      <c r="L531" s="56">
        <f t="shared" si="44"/>
        <v>455.125</v>
      </c>
      <c r="M531" s="58">
        <f t="shared" si="46"/>
        <v>0</v>
      </c>
      <c r="N531" s="56">
        <f t="shared" si="45"/>
        <v>455.125</v>
      </c>
      <c r="O531" s="56"/>
    </row>
    <row r="532" s="6" customFormat="1" ht="12" customHeight="1" spans="1:15">
      <c r="A532" s="30" t="s">
        <v>20</v>
      </c>
      <c r="B532" s="53" t="s">
        <v>343</v>
      </c>
      <c r="C532" s="71">
        <v>4</v>
      </c>
      <c r="D532" s="37" t="s">
        <v>538</v>
      </c>
      <c r="E532" s="38"/>
      <c r="F532" s="82"/>
      <c r="G532" s="76">
        <v>22.4</v>
      </c>
      <c r="H532" s="77">
        <f t="shared" si="42"/>
        <v>22.4</v>
      </c>
      <c r="I532" s="77"/>
      <c r="J532" s="38">
        <f t="shared" si="43"/>
        <v>22.4</v>
      </c>
      <c r="K532" s="58">
        <v>13.75</v>
      </c>
      <c r="L532" s="56">
        <f t="shared" si="44"/>
        <v>308</v>
      </c>
      <c r="M532" s="58">
        <f t="shared" si="46"/>
        <v>0</v>
      </c>
      <c r="N532" s="56">
        <f t="shared" si="45"/>
        <v>308</v>
      </c>
      <c r="O532" s="56"/>
    </row>
    <row r="533" s="6" customFormat="1" ht="12" customHeight="1" spans="1:19">
      <c r="A533" s="30" t="s">
        <v>20</v>
      </c>
      <c r="B533" s="53" t="s">
        <v>343</v>
      </c>
      <c r="C533" s="71">
        <v>4</v>
      </c>
      <c r="D533" s="37" t="s">
        <v>539</v>
      </c>
      <c r="E533" s="38"/>
      <c r="F533" s="82"/>
      <c r="G533" s="76">
        <v>33</v>
      </c>
      <c r="H533" s="77">
        <f t="shared" si="42"/>
        <v>33</v>
      </c>
      <c r="I533" s="77"/>
      <c r="J533" s="38">
        <f t="shared" si="43"/>
        <v>33</v>
      </c>
      <c r="K533" s="58">
        <v>13.75</v>
      </c>
      <c r="L533" s="56">
        <f t="shared" si="44"/>
        <v>453.75</v>
      </c>
      <c r="M533" s="58">
        <f t="shared" si="46"/>
        <v>0</v>
      </c>
      <c r="N533" s="56">
        <f t="shared" si="45"/>
        <v>453.75</v>
      </c>
      <c r="O533" s="56"/>
      <c r="S533" s="85"/>
    </row>
    <row r="534" s="6" customFormat="1" ht="12" customHeight="1" spans="1:15">
      <c r="A534" s="30" t="s">
        <v>20</v>
      </c>
      <c r="B534" s="53" t="s">
        <v>343</v>
      </c>
      <c r="C534" s="71">
        <v>4</v>
      </c>
      <c r="D534" s="37" t="s">
        <v>540</v>
      </c>
      <c r="E534" s="38"/>
      <c r="F534" s="82"/>
      <c r="G534" s="76">
        <v>60.8</v>
      </c>
      <c r="H534" s="77">
        <f t="shared" si="42"/>
        <v>60.8</v>
      </c>
      <c r="I534" s="77"/>
      <c r="J534" s="38">
        <f t="shared" si="43"/>
        <v>60.8</v>
      </c>
      <c r="K534" s="58">
        <v>13.75</v>
      </c>
      <c r="L534" s="56">
        <f t="shared" si="44"/>
        <v>836</v>
      </c>
      <c r="M534" s="58">
        <f t="shared" si="46"/>
        <v>0</v>
      </c>
      <c r="N534" s="56">
        <f t="shared" si="45"/>
        <v>836</v>
      </c>
      <c r="O534" s="56"/>
    </row>
    <row r="535" s="6" customFormat="1" ht="12" customHeight="1" spans="1:15">
      <c r="A535" s="30" t="s">
        <v>20</v>
      </c>
      <c r="B535" s="53" t="s">
        <v>343</v>
      </c>
      <c r="C535" s="71">
        <v>4</v>
      </c>
      <c r="D535" s="37" t="s">
        <v>541</v>
      </c>
      <c r="E535" s="38"/>
      <c r="F535" s="82"/>
      <c r="G535" s="76">
        <v>27.9</v>
      </c>
      <c r="H535" s="77">
        <f t="shared" si="42"/>
        <v>27.9</v>
      </c>
      <c r="I535" s="77"/>
      <c r="J535" s="38">
        <f t="shared" si="43"/>
        <v>27.9</v>
      </c>
      <c r="K535" s="58">
        <v>13.75</v>
      </c>
      <c r="L535" s="56">
        <f t="shared" si="44"/>
        <v>383.625</v>
      </c>
      <c r="M535" s="58">
        <f t="shared" si="46"/>
        <v>0</v>
      </c>
      <c r="N535" s="56">
        <f t="shared" si="45"/>
        <v>383.625</v>
      </c>
      <c r="O535" s="56"/>
    </row>
    <row r="536" s="6" customFormat="1" ht="12" customHeight="1" spans="1:15">
      <c r="A536" s="30" t="s">
        <v>20</v>
      </c>
      <c r="B536" s="53" t="s">
        <v>343</v>
      </c>
      <c r="C536" s="71">
        <v>4</v>
      </c>
      <c r="D536" s="37" t="s">
        <v>542</v>
      </c>
      <c r="E536" s="38"/>
      <c r="F536" s="82"/>
      <c r="G536" s="76">
        <v>35.7</v>
      </c>
      <c r="H536" s="77">
        <f t="shared" si="42"/>
        <v>35.7</v>
      </c>
      <c r="I536" s="77"/>
      <c r="J536" s="38">
        <f t="shared" si="43"/>
        <v>35.7</v>
      </c>
      <c r="K536" s="58">
        <v>13.75</v>
      </c>
      <c r="L536" s="56">
        <f t="shared" si="44"/>
        <v>490.875</v>
      </c>
      <c r="M536" s="58">
        <f t="shared" si="46"/>
        <v>0</v>
      </c>
      <c r="N536" s="56">
        <f t="shared" si="45"/>
        <v>490.875</v>
      </c>
      <c r="O536" s="56"/>
    </row>
    <row r="537" s="6" customFormat="1" ht="12" customHeight="1" spans="1:15">
      <c r="A537" s="30" t="s">
        <v>20</v>
      </c>
      <c r="B537" s="53" t="s">
        <v>343</v>
      </c>
      <c r="C537" s="71">
        <v>4</v>
      </c>
      <c r="D537" s="37" t="s">
        <v>543</v>
      </c>
      <c r="E537" s="38"/>
      <c r="F537" s="82"/>
      <c r="G537" s="76">
        <v>33.2</v>
      </c>
      <c r="H537" s="77">
        <f t="shared" si="42"/>
        <v>33.2</v>
      </c>
      <c r="I537" s="77"/>
      <c r="J537" s="38">
        <f t="shared" si="43"/>
        <v>33.2</v>
      </c>
      <c r="K537" s="58">
        <v>13.75</v>
      </c>
      <c r="L537" s="56">
        <f t="shared" si="44"/>
        <v>456.5</v>
      </c>
      <c r="M537" s="58">
        <f t="shared" si="46"/>
        <v>0</v>
      </c>
      <c r="N537" s="56">
        <f t="shared" si="45"/>
        <v>456.5</v>
      </c>
      <c r="O537" s="56"/>
    </row>
    <row r="538" s="6" customFormat="1" ht="12" customHeight="1" spans="1:15">
      <c r="A538" s="30" t="s">
        <v>20</v>
      </c>
      <c r="B538" s="53" t="s">
        <v>343</v>
      </c>
      <c r="C538" s="71">
        <v>4</v>
      </c>
      <c r="D538" s="37" t="s">
        <v>544</v>
      </c>
      <c r="E538" s="38"/>
      <c r="F538" s="82"/>
      <c r="G538" s="76">
        <v>54.6</v>
      </c>
      <c r="H538" s="77">
        <f t="shared" si="42"/>
        <v>54.6</v>
      </c>
      <c r="I538" s="77"/>
      <c r="J538" s="38">
        <f t="shared" si="43"/>
        <v>54.6</v>
      </c>
      <c r="K538" s="58">
        <v>13.75</v>
      </c>
      <c r="L538" s="56">
        <f t="shared" si="44"/>
        <v>750.75</v>
      </c>
      <c r="M538" s="58">
        <f t="shared" si="46"/>
        <v>0</v>
      </c>
      <c r="N538" s="56">
        <f t="shared" si="45"/>
        <v>750.75</v>
      </c>
      <c r="O538" s="56"/>
    </row>
    <row r="539" s="6" customFormat="1" ht="12" customHeight="1" spans="1:15">
      <c r="A539" s="30" t="s">
        <v>20</v>
      </c>
      <c r="B539" s="53" t="s">
        <v>343</v>
      </c>
      <c r="C539" s="71">
        <v>4</v>
      </c>
      <c r="D539" s="37" t="s">
        <v>545</v>
      </c>
      <c r="E539" s="38"/>
      <c r="F539" s="82"/>
      <c r="G539" s="76">
        <v>45.1</v>
      </c>
      <c r="H539" s="77">
        <f t="shared" si="42"/>
        <v>45.1</v>
      </c>
      <c r="I539" s="77"/>
      <c r="J539" s="38">
        <f t="shared" si="43"/>
        <v>45.1</v>
      </c>
      <c r="K539" s="58">
        <v>13.75</v>
      </c>
      <c r="L539" s="56">
        <f t="shared" si="44"/>
        <v>620.125</v>
      </c>
      <c r="M539" s="58">
        <f t="shared" si="46"/>
        <v>0</v>
      </c>
      <c r="N539" s="56">
        <f t="shared" si="45"/>
        <v>620.125</v>
      </c>
      <c r="O539" s="56"/>
    </row>
    <row r="540" s="6" customFormat="1" ht="12" customHeight="1" spans="1:15">
      <c r="A540" s="30" t="s">
        <v>20</v>
      </c>
      <c r="B540" s="53" t="s">
        <v>343</v>
      </c>
      <c r="C540" s="71">
        <v>4</v>
      </c>
      <c r="D540" s="37" t="s">
        <v>546</v>
      </c>
      <c r="E540" s="38"/>
      <c r="F540" s="82"/>
      <c r="G540" s="76">
        <v>43.8</v>
      </c>
      <c r="H540" s="77">
        <f t="shared" si="42"/>
        <v>43.8</v>
      </c>
      <c r="I540" s="77"/>
      <c r="J540" s="38">
        <f t="shared" si="43"/>
        <v>43.8</v>
      </c>
      <c r="K540" s="58">
        <v>13.75</v>
      </c>
      <c r="L540" s="56">
        <f t="shared" si="44"/>
        <v>602.25</v>
      </c>
      <c r="M540" s="58">
        <f t="shared" si="46"/>
        <v>0</v>
      </c>
      <c r="N540" s="56">
        <f t="shared" si="45"/>
        <v>602.25</v>
      </c>
      <c r="O540" s="56"/>
    </row>
    <row r="541" s="6" customFormat="1" ht="12" customHeight="1" spans="1:15">
      <c r="A541" s="30" t="s">
        <v>20</v>
      </c>
      <c r="B541" s="53" t="s">
        <v>343</v>
      </c>
      <c r="C541" s="71">
        <v>4</v>
      </c>
      <c r="D541" s="37" t="s">
        <v>547</v>
      </c>
      <c r="E541" s="38"/>
      <c r="F541" s="82"/>
      <c r="G541" s="76">
        <v>106.4</v>
      </c>
      <c r="H541" s="77">
        <f t="shared" si="42"/>
        <v>106.4</v>
      </c>
      <c r="I541" s="77"/>
      <c r="J541" s="38">
        <f t="shared" si="43"/>
        <v>106.4</v>
      </c>
      <c r="K541" s="58">
        <v>13.75</v>
      </c>
      <c r="L541" s="56">
        <f t="shared" si="44"/>
        <v>1463</v>
      </c>
      <c r="M541" s="58">
        <f t="shared" si="46"/>
        <v>0</v>
      </c>
      <c r="N541" s="56">
        <f t="shared" si="45"/>
        <v>1463</v>
      </c>
      <c r="O541" s="56"/>
    </row>
    <row r="542" s="6" customFormat="1" ht="12" customHeight="1" spans="1:15">
      <c r="A542" s="30" t="s">
        <v>20</v>
      </c>
      <c r="B542" s="53" t="s">
        <v>343</v>
      </c>
      <c r="C542" s="71">
        <v>4</v>
      </c>
      <c r="D542" s="37" t="s">
        <v>548</v>
      </c>
      <c r="E542" s="38"/>
      <c r="F542" s="82"/>
      <c r="G542" s="76">
        <v>42.5</v>
      </c>
      <c r="H542" s="77">
        <f t="shared" si="42"/>
        <v>42.5</v>
      </c>
      <c r="I542" s="77"/>
      <c r="J542" s="38">
        <f t="shared" si="43"/>
        <v>42.5</v>
      </c>
      <c r="K542" s="58">
        <v>13.75</v>
      </c>
      <c r="L542" s="56">
        <f t="shared" si="44"/>
        <v>584.375</v>
      </c>
      <c r="M542" s="58">
        <f t="shared" si="46"/>
        <v>0</v>
      </c>
      <c r="N542" s="56">
        <f t="shared" si="45"/>
        <v>584.375</v>
      </c>
      <c r="O542" s="56"/>
    </row>
    <row r="543" s="6" customFormat="1" ht="12" customHeight="1" spans="1:15">
      <c r="A543" s="30" t="s">
        <v>20</v>
      </c>
      <c r="B543" s="53" t="s">
        <v>343</v>
      </c>
      <c r="C543" s="71">
        <v>4</v>
      </c>
      <c r="D543" s="37" t="s">
        <v>549</v>
      </c>
      <c r="E543" s="38"/>
      <c r="F543" s="82"/>
      <c r="G543" s="76">
        <v>22.5</v>
      </c>
      <c r="H543" s="77">
        <f t="shared" si="42"/>
        <v>22.5</v>
      </c>
      <c r="I543" s="77"/>
      <c r="J543" s="38">
        <f t="shared" si="43"/>
        <v>22.5</v>
      </c>
      <c r="K543" s="58">
        <v>13.75</v>
      </c>
      <c r="L543" s="56">
        <f t="shared" si="44"/>
        <v>309.375</v>
      </c>
      <c r="M543" s="58">
        <f t="shared" si="46"/>
        <v>0</v>
      </c>
      <c r="N543" s="56">
        <f t="shared" si="45"/>
        <v>309.375</v>
      </c>
      <c r="O543" s="56"/>
    </row>
    <row r="544" s="6" customFormat="1" ht="12" customHeight="1" spans="1:15">
      <c r="A544" s="30" t="s">
        <v>20</v>
      </c>
      <c r="B544" s="53" t="s">
        <v>343</v>
      </c>
      <c r="C544" s="71">
        <v>4</v>
      </c>
      <c r="D544" s="37" t="s">
        <v>550</v>
      </c>
      <c r="E544" s="38"/>
      <c r="F544" s="82"/>
      <c r="G544" s="76">
        <f>70.2-12</f>
        <v>58.2</v>
      </c>
      <c r="H544" s="77">
        <f t="shared" si="42"/>
        <v>58.2</v>
      </c>
      <c r="I544" s="77"/>
      <c r="J544" s="38">
        <f t="shared" si="43"/>
        <v>58.2</v>
      </c>
      <c r="K544" s="58">
        <v>13.75</v>
      </c>
      <c r="L544" s="56">
        <f t="shared" si="44"/>
        <v>800.25</v>
      </c>
      <c r="M544" s="58">
        <f t="shared" si="46"/>
        <v>0</v>
      </c>
      <c r="N544" s="56">
        <f t="shared" si="45"/>
        <v>800.25</v>
      </c>
      <c r="O544" s="56"/>
    </row>
    <row r="545" s="6" customFormat="1" ht="12" customHeight="1" spans="1:15">
      <c r="A545" s="30" t="s">
        <v>20</v>
      </c>
      <c r="B545" s="53" t="s">
        <v>343</v>
      </c>
      <c r="C545" s="71">
        <v>4</v>
      </c>
      <c r="D545" s="37" t="s">
        <v>551</v>
      </c>
      <c r="E545" s="38"/>
      <c r="F545" s="82"/>
      <c r="G545" s="76">
        <v>12</v>
      </c>
      <c r="H545" s="77">
        <f t="shared" si="42"/>
        <v>12</v>
      </c>
      <c r="I545" s="77"/>
      <c r="J545" s="38">
        <f t="shared" si="43"/>
        <v>12</v>
      </c>
      <c r="K545" s="58">
        <v>13.75</v>
      </c>
      <c r="L545" s="56">
        <f t="shared" si="44"/>
        <v>165</v>
      </c>
      <c r="M545" s="58">
        <f t="shared" si="46"/>
        <v>0</v>
      </c>
      <c r="N545" s="56">
        <f t="shared" si="45"/>
        <v>165</v>
      </c>
      <c r="O545" s="56"/>
    </row>
    <row r="546" s="6" customFormat="1" ht="12" customHeight="1" spans="1:15">
      <c r="A546" s="30" t="s">
        <v>20</v>
      </c>
      <c r="B546" s="53" t="s">
        <v>343</v>
      </c>
      <c r="C546" s="71">
        <v>4</v>
      </c>
      <c r="D546" s="101" t="s">
        <v>552</v>
      </c>
      <c r="E546" s="38"/>
      <c r="F546" s="82"/>
      <c r="G546" s="76">
        <v>59.8</v>
      </c>
      <c r="H546" s="77">
        <f t="shared" si="42"/>
        <v>59.8</v>
      </c>
      <c r="I546" s="77"/>
      <c r="J546" s="38">
        <f t="shared" si="43"/>
        <v>59.8</v>
      </c>
      <c r="K546" s="58">
        <v>13.75</v>
      </c>
      <c r="L546" s="56">
        <f t="shared" si="44"/>
        <v>822.25</v>
      </c>
      <c r="M546" s="58">
        <f t="shared" si="46"/>
        <v>0</v>
      </c>
      <c r="N546" s="56">
        <f t="shared" si="45"/>
        <v>822.25</v>
      </c>
      <c r="O546" s="56"/>
    </row>
    <row r="547" s="6" customFormat="1" ht="12" customHeight="1" spans="1:15">
      <c r="A547" s="30" t="s">
        <v>20</v>
      </c>
      <c r="B547" s="53" t="s">
        <v>343</v>
      </c>
      <c r="C547" s="71">
        <v>4</v>
      </c>
      <c r="D547" s="37" t="s">
        <v>553</v>
      </c>
      <c r="E547" s="38"/>
      <c r="F547" s="82"/>
      <c r="G547" s="76">
        <v>52.9</v>
      </c>
      <c r="H547" s="77">
        <f t="shared" si="42"/>
        <v>52.9</v>
      </c>
      <c r="I547" s="77"/>
      <c r="J547" s="38">
        <f t="shared" si="43"/>
        <v>52.9</v>
      </c>
      <c r="K547" s="58">
        <v>13.75</v>
      </c>
      <c r="L547" s="56">
        <f t="shared" si="44"/>
        <v>727.375</v>
      </c>
      <c r="M547" s="58">
        <f t="shared" si="46"/>
        <v>0</v>
      </c>
      <c r="N547" s="56">
        <f t="shared" si="45"/>
        <v>727.375</v>
      </c>
      <c r="O547" s="56"/>
    </row>
    <row r="548" s="6" customFormat="1" ht="12" customHeight="1" spans="1:15">
      <c r="A548" s="30" t="s">
        <v>20</v>
      </c>
      <c r="B548" s="53" t="s">
        <v>343</v>
      </c>
      <c r="C548" s="71">
        <v>4</v>
      </c>
      <c r="D548" s="37" t="s">
        <v>554</v>
      </c>
      <c r="E548" s="38"/>
      <c r="F548" s="82"/>
      <c r="G548" s="76">
        <v>48</v>
      </c>
      <c r="H548" s="77">
        <f t="shared" si="42"/>
        <v>48</v>
      </c>
      <c r="I548" s="77"/>
      <c r="J548" s="38">
        <f t="shared" si="43"/>
        <v>48</v>
      </c>
      <c r="K548" s="58">
        <v>13.75</v>
      </c>
      <c r="L548" s="56">
        <f t="shared" si="44"/>
        <v>660</v>
      </c>
      <c r="M548" s="58">
        <f t="shared" si="46"/>
        <v>0</v>
      </c>
      <c r="N548" s="56">
        <f t="shared" si="45"/>
        <v>660</v>
      </c>
      <c r="O548" s="56"/>
    </row>
    <row r="549" s="6" customFormat="1" ht="12" customHeight="1" spans="1:15">
      <c r="A549" s="30" t="s">
        <v>20</v>
      </c>
      <c r="B549" s="53" t="s">
        <v>343</v>
      </c>
      <c r="C549" s="71">
        <v>4</v>
      </c>
      <c r="D549" s="37" t="s">
        <v>555</v>
      </c>
      <c r="E549" s="38"/>
      <c r="F549" s="82"/>
      <c r="G549" s="76">
        <v>44</v>
      </c>
      <c r="H549" s="77">
        <f t="shared" si="42"/>
        <v>44</v>
      </c>
      <c r="I549" s="77"/>
      <c r="J549" s="38">
        <f t="shared" si="43"/>
        <v>44</v>
      </c>
      <c r="K549" s="58">
        <v>13.75</v>
      </c>
      <c r="L549" s="56">
        <f t="shared" si="44"/>
        <v>605</v>
      </c>
      <c r="M549" s="58">
        <f t="shared" si="46"/>
        <v>0</v>
      </c>
      <c r="N549" s="56">
        <f t="shared" si="45"/>
        <v>605</v>
      </c>
      <c r="O549" s="56"/>
    </row>
    <row r="550" s="6" customFormat="1" ht="12" customHeight="1" spans="1:15">
      <c r="A550" s="30" t="s">
        <v>20</v>
      </c>
      <c r="B550" s="53" t="s">
        <v>343</v>
      </c>
      <c r="C550" s="71">
        <v>4</v>
      </c>
      <c r="D550" s="37" t="s">
        <v>556</v>
      </c>
      <c r="E550" s="38"/>
      <c r="F550" s="82"/>
      <c r="G550" s="76">
        <v>21</v>
      </c>
      <c r="H550" s="77">
        <f t="shared" si="42"/>
        <v>21</v>
      </c>
      <c r="I550" s="77"/>
      <c r="J550" s="38">
        <f t="shared" si="43"/>
        <v>21</v>
      </c>
      <c r="K550" s="58">
        <v>13.75</v>
      </c>
      <c r="L550" s="56">
        <f t="shared" si="44"/>
        <v>288.75</v>
      </c>
      <c r="M550" s="58">
        <f t="shared" si="46"/>
        <v>0</v>
      </c>
      <c r="N550" s="56">
        <f t="shared" si="45"/>
        <v>288.75</v>
      </c>
      <c r="O550" s="56"/>
    </row>
    <row r="551" s="6" customFormat="1" ht="12" customHeight="1" spans="1:15">
      <c r="A551" s="30" t="s">
        <v>20</v>
      </c>
      <c r="B551" s="53" t="s">
        <v>343</v>
      </c>
      <c r="C551" s="71">
        <v>4</v>
      </c>
      <c r="D551" s="37" t="s">
        <v>557</v>
      </c>
      <c r="E551" s="38"/>
      <c r="F551" s="82"/>
      <c r="G551" s="76">
        <v>11.6</v>
      </c>
      <c r="H551" s="77">
        <f t="shared" si="42"/>
        <v>11.6</v>
      </c>
      <c r="I551" s="77"/>
      <c r="J551" s="38">
        <f t="shared" si="43"/>
        <v>11.6</v>
      </c>
      <c r="K551" s="58">
        <v>13.75</v>
      </c>
      <c r="L551" s="56">
        <f t="shared" si="44"/>
        <v>159.5</v>
      </c>
      <c r="M551" s="58">
        <f t="shared" si="46"/>
        <v>0</v>
      </c>
      <c r="N551" s="56">
        <f t="shared" si="45"/>
        <v>159.5</v>
      </c>
      <c r="O551" s="56"/>
    </row>
    <row r="552" s="6" customFormat="1" ht="12" customHeight="1" spans="1:15">
      <c r="A552" s="30" t="s">
        <v>20</v>
      </c>
      <c r="B552" s="53" t="s">
        <v>343</v>
      </c>
      <c r="C552" s="71">
        <v>4</v>
      </c>
      <c r="D552" s="37" t="s">
        <v>558</v>
      </c>
      <c r="E552" s="38"/>
      <c r="F552" s="82"/>
      <c r="G552" s="76">
        <v>19.8</v>
      </c>
      <c r="H552" s="77">
        <f t="shared" si="42"/>
        <v>19.8</v>
      </c>
      <c r="I552" s="77"/>
      <c r="J552" s="38">
        <f t="shared" si="43"/>
        <v>19.8</v>
      </c>
      <c r="K552" s="58">
        <v>13.75</v>
      </c>
      <c r="L552" s="56">
        <f t="shared" si="44"/>
        <v>272.25</v>
      </c>
      <c r="M552" s="58">
        <f t="shared" si="46"/>
        <v>0</v>
      </c>
      <c r="N552" s="56">
        <f t="shared" si="45"/>
        <v>272.25</v>
      </c>
      <c r="O552" s="56"/>
    </row>
    <row r="553" s="6" customFormat="1" ht="12" customHeight="1" spans="1:15">
      <c r="A553" s="30" t="s">
        <v>20</v>
      </c>
      <c r="B553" s="53" t="s">
        <v>343</v>
      </c>
      <c r="C553" s="71">
        <v>4</v>
      </c>
      <c r="D553" s="37" t="s">
        <v>559</v>
      </c>
      <c r="E553" s="38"/>
      <c r="F553" s="82"/>
      <c r="G553" s="76">
        <v>48.2</v>
      </c>
      <c r="H553" s="77">
        <f t="shared" si="42"/>
        <v>48.2</v>
      </c>
      <c r="I553" s="77"/>
      <c r="J553" s="38">
        <f t="shared" si="43"/>
        <v>48.2</v>
      </c>
      <c r="K553" s="58">
        <v>13.75</v>
      </c>
      <c r="L553" s="56">
        <f t="shared" si="44"/>
        <v>662.75</v>
      </c>
      <c r="M553" s="58">
        <f t="shared" si="46"/>
        <v>0</v>
      </c>
      <c r="N553" s="56">
        <f t="shared" si="45"/>
        <v>662.75</v>
      </c>
      <c r="O553" s="56"/>
    </row>
    <row r="554" s="6" customFormat="1" ht="12" customHeight="1" spans="1:15">
      <c r="A554" s="30" t="s">
        <v>20</v>
      </c>
      <c r="B554" s="53" t="s">
        <v>343</v>
      </c>
      <c r="C554" s="71">
        <v>4</v>
      </c>
      <c r="D554" s="83" t="s">
        <v>560</v>
      </c>
      <c r="E554" s="38"/>
      <c r="F554" s="82"/>
      <c r="G554" s="76">
        <v>35.6</v>
      </c>
      <c r="H554" s="77">
        <f t="shared" si="42"/>
        <v>35.6</v>
      </c>
      <c r="I554" s="77"/>
      <c r="J554" s="38">
        <f t="shared" si="43"/>
        <v>35.6</v>
      </c>
      <c r="K554" s="58">
        <v>13.75</v>
      </c>
      <c r="L554" s="56">
        <f t="shared" si="44"/>
        <v>489.5</v>
      </c>
      <c r="M554" s="58">
        <f t="shared" si="46"/>
        <v>0</v>
      </c>
      <c r="N554" s="56">
        <f t="shared" si="45"/>
        <v>489.5</v>
      </c>
      <c r="O554" s="56"/>
    </row>
    <row r="555" s="6" customFormat="1" ht="12" customHeight="1" spans="1:15">
      <c r="A555" s="30" t="s">
        <v>20</v>
      </c>
      <c r="B555" s="53" t="s">
        <v>343</v>
      </c>
      <c r="C555" s="71">
        <v>4</v>
      </c>
      <c r="D555" s="37" t="s">
        <v>561</v>
      </c>
      <c r="E555" s="38"/>
      <c r="F555" s="82"/>
      <c r="G555" s="76">
        <v>53.1</v>
      </c>
      <c r="H555" s="77">
        <f t="shared" si="42"/>
        <v>53.1</v>
      </c>
      <c r="I555" s="77"/>
      <c r="J555" s="38">
        <f t="shared" si="43"/>
        <v>53.1</v>
      </c>
      <c r="K555" s="58">
        <v>13.75</v>
      </c>
      <c r="L555" s="56">
        <f t="shared" si="44"/>
        <v>730.125</v>
      </c>
      <c r="M555" s="58">
        <f t="shared" si="46"/>
        <v>0</v>
      </c>
      <c r="N555" s="56">
        <f t="shared" si="45"/>
        <v>730.125</v>
      </c>
      <c r="O555" s="56"/>
    </row>
    <row r="556" s="6" customFormat="1" ht="12" customHeight="1" spans="1:15">
      <c r="A556" s="30" t="s">
        <v>20</v>
      </c>
      <c r="B556" s="53" t="s">
        <v>343</v>
      </c>
      <c r="C556" s="71">
        <v>4</v>
      </c>
      <c r="D556" s="37" t="s">
        <v>562</v>
      </c>
      <c r="E556" s="38"/>
      <c r="F556" s="82"/>
      <c r="G556" s="76">
        <v>66.4</v>
      </c>
      <c r="H556" s="77">
        <f t="shared" si="42"/>
        <v>66.4</v>
      </c>
      <c r="I556" s="77"/>
      <c r="J556" s="38">
        <f t="shared" si="43"/>
        <v>66.4</v>
      </c>
      <c r="K556" s="58">
        <v>13.75</v>
      </c>
      <c r="L556" s="56">
        <f t="shared" si="44"/>
        <v>913</v>
      </c>
      <c r="M556" s="58">
        <f t="shared" si="46"/>
        <v>0</v>
      </c>
      <c r="N556" s="56">
        <f t="shared" si="45"/>
        <v>913</v>
      </c>
      <c r="O556" s="56"/>
    </row>
    <row r="557" s="6" customFormat="1" ht="12" customHeight="1" spans="1:15">
      <c r="A557" s="30" t="s">
        <v>20</v>
      </c>
      <c r="B557" s="53" t="s">
        <v>343</v>
      </c>
      <c r="C557" s="71">
        <v>4</v>
      </c>
      <c r="D557" s="37" t="s">
        <v>563</v>
      </c>
      <c r="E557" s="38"/>
      <c r="F557" s="82"/>
      <c r="G557" s="76">
        <f>49-14</f>
        <v>35</v>
      </c>
      <c r="H557" s="77">
        <f t="shared" si="42"/>
        <v>35</v>
      </c>
      <c r="I557" s="77"/>
      <c r="J557" s="38">
        <f t="shared" si="43"/>
        <v>35</v>
      </c>
      <c r="K557" s="58">
        <v>13.75</v>
      </c>
      <c r="L557" s="56">
        <f t="shared" si="44"/>
        <v>481.25</v>
      </c>
      <c r="M557" s="58">
        <f t="shared" si="46"/>
        <v>0</v>
      </c>
      <c r="N557" s="56">
        <f t="shared" si="45"/>
        <v>481.25</v>
      </c>
      <c r="O557" s="56"/>
    </row>
    <row r="558" s="6" customFormat="1" ht="12" customHeight="1" spans="1:15">
      <c r="A558" s="30" t="s">
        <v>20</v>
      </c>
      <c r="B558" s="53" t="s">
        <v>343</v>
      </c>
      <c r="C558" s="71">
        <v>4</v>
      </c>
      <c r="D558" s="37" t="s">
        <v>564</v>
      </c>
      <c r="E558" s="38"/>
      <c r="F558" s="82"/>
      <c r="G558" s="76">
        <f>49-14</f>
        <v>35</v>
      </c>
      <c r="H558" s="77">
        <f t="shared" si="42"/>
        <v>35</v>
      </c>
      <c r="I558" s="77"/>
      <c r="J558" s="38">
        <f t="shared" si="43"/>
        <v>35</v>
      </c>
      <c r="K558" s="58">
        <v>13.75</v>
      </c>
      <c r="L558" s="56">
        <f t="shared" si="44"/>
        <v>481.25</v>
      </c>
      <c r="M558" s="58">
        <f t="shared" si="46"/>
        <v>0</v>
      </c>
      <c r="N558" s="56">
        <f t="shared" si="45"/>
        <v>481.25</v>
      </c>
      <c r="O558" s="56"/>
    </row>
    <row r="559" s="6" customFormat="1" ht="12" customHeight="1" spans="1:15">
      <c r="A559" s="30" t="s">
        <v>20</v>
      </c>
      <c r="B559" s="53" t="s">
        <v>343</v>
      </c>
      <c r="C559" s="71">
        <v>4</v>
      </c>
      <c r="D559" s="37" t="s">
        <v>565</v>
      </c>
      <c r="E559" s="38"/>
      <c r="F559" s="82"/>
      <c r="G559" s="76">
        <v>21</v>
      </c>
      <c r="H559" s="77">
        <f t="shared" si="42"/>
        <v>21</v>
      </c>
      <c r="I559" s="77"/>
      <c r="J559" s="38">
        <f t="shared" si="43"/>
        <v>21</v>
      </c>
      <c r="K559" s="58">
        <v>13.75</v>
      </c>
      <c r="L559" s="56">
        <f t="shared" si="44"/>
        <v>288.75</v>
      </c>
      <c r="M559" s="58">
        <f t="shared" si="46"/>
        <v>0</v>
      </c>
      <c r="N559" s="56">
        <f t="shared" si="45"/>
        <v>288.75</v>
      </c>
      <c r="O559" s="56"/>
    </row>
    <row r="560" s="6" customFormat="1" ht="12" customHeight="1" spans="1:15">
      <c r="A560" s="30" t="s">
        <v>20</v>
      </c>
      <c r="B560" s="53" t="s">
        <v>343</v>
      </c>
      <c r="C560" s="71">
        <v>4</v>
      </c>
      <c r="D560" s="37" t="s">
        <v>566</v>
      </c>
      <c r="E560" s="38"/>
      <c r="F560" s="82"/>
      <c r="G560" s="76">
        <v>54.5</v>
      </c>
      <c r="H560" s="77">
        <f t="shared" si="42"/>
        <v>54.5</v>
      </c>
      <c r="I560" s="77"/>
      <c r="J560" s="38">
        <f t="shared" si="43"/>
        <v>54.5</v>
      </c>
      <c r="K560" s="58">
        <v>13.75</v>
      </c>
      <c r="L560" s="56">
        <f t="shared" si="44"/>
        <v>749.375</v>
      </c>
      <c r="M560" s="58">
        <f t="shared" si="46"/>
        <v>0</v>
      </c>
      <c r="N560" s="56">
        <f t="shared" si="45"/>
        <v>749.375</v>
      </c>
      <c r="O560" s="56"/>
    </row>
    <row r="561" s="6" customFormat="1" ht="12" customHeight="1" spans="1:15">
      <c r="A561" s="30" t="s">
        <v>20</v>
      </c>
      <c r="B561" s="53" t="s">
        <v>343</v>
      </c>
      <c r="C561" s="71">
        <v>4</v>
      </c>
      <c r="D561" s="37" t="s">
        <v>567</v>
      </c>
      <c r="E561" s="38"/>
      <c r="F561" s="82"/>
      <c r="G561" s="76">
        <v>60.9</v>
      </c>
      <c r="H561" s="77">
        <f t="shared" si="42"/>
        <v>60.9</v>
      </c>
      <c r="I561" s="77"/>
      <c r="J561" s="38">
        <f t="shared" si="43"/>
        <v>60.9</v>
      </c>
      <c r="K561" s="58">
        <v>13.75</v>
      </c>
      <c r="L561" s="56">
        <f t="shared" si="44"/>
        <v>837.375</v>
      </c>
      <c r="M561" s="58">
        <f t="shared" si="46"/>
        <v>0</v>
      </c>
      <c r="N561" s="56">
        <f t="shared" si="45"/>
        <v>837.375</v>
      </c>
      <c r="O561" s="56"/>
    </row>
    <row r="562" s="6" customFormat="1" ht="12" customHeight="1" spans="1:15">
      <c r="A562" s="30" t="s">
        <v>20</v>
      </c>
      <c r="B562" s="53" t="s">
        <v>343</v>
      </c>
      <c r="C562" s="71">
        <v>4</v>
      </c>
      <c r="D562" s="37" t="s">
        <v>568</v>
      </c>
      <c r="E562" s="38"/>
      <c r="F562" s="82"/>
      <c r="G562" s="76">
        <v>35.8</v>
      </c>
      <c r="H562" s="77">
        <f t="shared" si="42"/>
        <v>35.8</v>
      </c>
      <c r="I562" s="77"/>
      <c r="J562" s="38">
        <f t="shared" si="43"/>
        <v>35.8</v>
      </c>
      <c r="K562" s="58">
        <v>13.75</v>
      </c>
      <c r="L562" s="56">
        <f t="shared" si="44"/>
        <v>492.25</v>
      </c>
      <c r="M562" s="58">
        <f t="shared" si="46"/>
        <v>0</v>
      </c>
      <c r="N562" s="56">
        <f t="shared" si="45"/>
        <v>492.25</v>
      </c>
      <c r="O562" s="56"/>
    </row>
    <row r="563" s="6" customFormat="1" ht="12" customHeight="1" spans="1:15">
      <c r="A563" s="30" t="s">
        <v>20</v>
      </c>
      <c r="B563" s="53" t="s">
        <v>343</v>
      </c>
      <c r="C563" s="71">
        <v>4</v>
      </c>
      <c r="D563" s="37" t="s">
        <v>569</v>
      </c>
      <c r="E563" s="38"/>
      <c r="F563" s="82"/>
      <c r="G563" s="76">
        <v>38.3</v>
      </c>
      <c r="H563" s="77">
        <f t="shared" si="42"/>
        <v>38.3</v>
      </c>
      <c r="I563" s="77"/>
      <c r="J563" s="38">
        <f t="shared" si="43"/>
        <v>38.3</v>
      </c>
      <c r="K563" s="58">
        <v>13.75</v>
      </c>
      <c r="L563" s="56">
        <f t="shared" si="44"/>
        <v>526.625</v>
      </c>
      <c r="M563" s="58">
        <f t="shared" si="46"/>
        <v>0</v>
      </c>
      <c r="N563" s="56">
        <f t="shared" si="45"/>
        <v>526.625</v>
      </c>
      <c r="O563" s="56"/>
    </row>
    <row r="564" s="6" customFormat="1" ht="12" customHeight="1" spans="1:15">
      <c r="A564" s="79" t="s">
        <v>20</v>
      </c>
      <c r="B564" s="79" t="s">
        <v>343</v>
      </c>
      <c r="C564" s="80">
        <v>4</v>
      </c>
      <c r="D564" s="37" t="s">
        <v>570</v>
      </c>
      <c r="E564" s="38"/>
      <c r="F564" s="82"/>
      <c r="G564" s="76">
        <v>56.2</v>
      </c>
      <c r="H564" s="77">
        <f t="shared" si="42"/>
        <v>56.2</v>
      </c>
      <c r="I564" s="77"/>
      <c r="J564" s="38">
        <f t="shared" si="43"/>
        <v>56.2</v>
      </c>
      <c r="K564" s="58">
        <v>13.75</v>
      </c>
      <c r="L564" s="56">
        <f t="shared" si="44"/>
        <v>772.75</v>
      </c>
      <c r="M564" s="58">
        <f t="shared" si="46"/>
        <v>0</v>
      </c>
      <c r="N564" s="56">
        <f t="shared" si="45"/>
        <v>772.75</v>
      </c>
      <c r="O564" s="56"/>
    </row>
    <row r="565" s="6" customFormat="1" ht="12" customHeight="1" spans="1:15">
      <c r="A565" s="30" t="s">
        <v>20</v>
      </c>
      <c r="B565" s="53" t="s">
        <v>343</v>
      </c>
      <c r="C565" s="71">
        <v>4</v>
      </c>
      <c r="D565" s="37" t="s">
        <v>571</v>
      </c>
      <c r="E565" s="38"/>
      <c r="F565" s="82"/>
      <c r="G565" s="76">
        <v>43.3</v>
      </c>
      <c r="H565" s="77">
        <f t="shared" si="42"/>
        <v>43.3</v>
      </c>
      <c r="I565" s="77"/>
      <c r="J565" s="38">
        <f t="shared" si="43"/>
        <v>43.3</v>
      </c>
      <c r="K565" s="58">
        <v>13.75</v>
      </c>
      <c r="L565" s="56">
        <f t="shared" si="44"/>
        <v>595.375</v>
      </c>
      <c r="M565" s="58">
        <f t="shared" si="46"/>
        <v>0</v>
      </c>
      <c r="N565" s="56">
        <f t="shared" si="45"/>
        <v>595.375</v>
      </c>
      <c r="O565" s="56"/>
    </row>
    <row r="566" s="6" customFormat="1" ht="12" customHeight="1" spans="1:15">
      <c r="A566" s="30" t="s">
        <v>20</v>
      </c>
      <c r="B566" s="53" t="s">
        <v>343</v>
      </c>
      <c r="C566" s="71">
        <v>4</v>
      </c>
      <c r="D566" s="37" t="s">
        <v>572</v>
      </c>
      <c r="E566" s="38"/>
      <c r="F566" s="82"/>
      <c r="G566" s="76">
        <v>30.3</v>
      </c>
      <c r="H566" s="77">
        <f t="shared" si="42"/>
        <v>30.3</v>
      </c>
      <c r="I566" s="77"/>
      <c r="J566" s="38">
        <f t="shared" si="43"/>
        <v>30.3</v>
      </c>
      <c r="K566" s="58">
        <v>13.75</v>
      </c>
      <c r="L566" s="56">
        <f t="shared" si="44"/>
        <v>416.625</v>
      </c>
      <c r="M566" s="58">
        <f t="shared" si="46"/>
        <v>0</v>
      </c>
      <c r="N566" s="56">
        <f t="shared" si="45"/>
        <v>416.625</v>
      </c>
      <c r="O566" s="56"/>
    </row>
    <row r="567" s="6" customFormat="1" ht="12" customHeight="1" spans="1:15">
      <c r="A567" s="30" t="s">
        <v>20</v>
      </c>
      <c r="B567" s="53" t="s">
        <v>343</v>
      </c>
      <c r="C567" s="71">
        <v>4</v>
      </c>
      <c r="D567" s="37" t="s">
        <v>573</v>
      </c>
      <c r="E567" s="38"/>
      <c r="F567" s="82"/>
      <c r="G567" s="76">
        <v>70.6</v>
      </c>
      <c r="H567" s="77">
        <f t="shared" si="42"/>
        <v>70.6</v>
      </c>
      <c r="I567" s="77"/>
      <c r="J567" s="38">
        <f t="shared" si="43"/>
        <v>70.6</v>
      </c>
      <c r="K567" s="58">
        <v>13.75</v>
      </c>
      <c r="L567" s="56">
        <f t="shared" si="44"/>
        <v>970.75</v>
      </c>
      <c r="M567" s="58">
        <f t="shared" si="46"/>
        <v>0</v>
      </c>
      <c r="N567" s="56">
        <f t="shared" si="45"/>
        <v>970.75</v>
      </c>
      <c r="O567" s="56"/>
    </row>
    <row r="568" s="6" customFormat="1" ht="12" customHeight="1" spans="1:15">
      <c r="A568" s="30" t="s">
        <v>20</v>
      </c>
      <c r="B568" s="53" t="s">
        <v>343</v>
      </c>
      <c r="C568" s="71">
        <v>4</v>
      </c>
      <c r="D568" s="37" t="s">
        <v>574</v>
      </c>
      <c r="E568" s="38"/>
      <c r="F568" s="82"/>
      <c r="G568" s="76">
        <v>21.1</v>
      </c>
      <c r="H568" s="77">
        <f t="shared" si="42"/>
        <v>21.1</v>
      </c>
      <c r="I568" s="77"/>
      <c r="J568" s="38">
        <f t="shared" si="43"/>
        <v>21.1</v>
      </c>
      <c r="K568" s="58">
        <v>13.75</v>
      </c>
      <c r="L568" s="56">
        <f t="shared" si="44"/>
        <v>290.125</v>
      </c>
      <c r="M568" s="58">
        <f t="shared" si="46"/>
        <v>0</v>
      </c>
      <c r="N568" s="56">
        <f t="shared" si="45"/>
        <v>290.125</v>
      </c>
      <c r="O568" s="56"/>
    </row>
    <row r="569" s="6" customFormat="1" ht="12" customHeight="1" spans="1:15">
      <c r="A569" s="30" t="s">
        <v>20</v>
      </c>
      <c r="B569" s="53" t="s">
        <v>343</v>
      </c>
      <c r="C569" s="71">
        <v>4</v>
      </c>
      <c r="D569" s="37" t="s">
        <v>575</v>
      </c>
      <c r="E569" s="38"/>
      <c r="F569" s="82"/>
      <c r="G569" s="76">
        <v>18.3</v>
      </c>
      <c r="H569" s="77">
        <f t="shared" si="42"/>
        <v>18.3</v>
      </c>
      <c r="I569" s="77"/>
      <c r="J569" s="38">
        <f t="shared" si="43"/>
        <v>18.3</v>
      </c>
      <c r="K569" s="58">
        <v>13.75</v>
      </c>
      <c r="L569" s="56">
        <f t="shared" si="44"/>
        <v>251.625</v>
      </c>
      <c r="M569" s="58">
        <f t="shared" si="46"/>
        <v>0</v>
      </c>
      <c r="N569" s="56">
        <f t="shared" si="45"/>
        <v>251.625</v>
      </c>
      <c r="O569" s="56"/>
    </row>
    <row r="570" s="6" customFormat="1" ht="12" customHeight="1" spans="1:15">
      <c r="A570" s="30" t="s">
        <v>20</v>
      </c>
      <c r="B570" s="53" t="s">
        <v>343</v>
      </c>
      <c r="C570" s="71">
        <v>4</v>
      </c>
      <c r="D570" s="37" t="s">
        <v>576</v>
      </c>
      <c r="E570" s="38"/>
      <c r="F570" s="82"/>
      <c r="G570" s="76">
        <v>21</v>
      </c>
      <c r="H570" s="77">
        <f t="shared" si="42"/>
        <v>21</v>
      </c>
      <c r="I570" s="77"/>
      <c r="J570" s="38">
        <f t="shared" si="43"/>
        <v>21</v>
      </c>
      <c r="K570" s="58">
        <v>13.75</v>
      </c>
      <c r="L570" s="56">
        <f t="shared" si="44"/>
        <v>288.75</v>
      </c>
      <c r="M570" s="58">
        <f t="shared" si="46"/>
        <v>0</v>
      </c>
      <c r="N570" s="56">
        <f t="shared" si="45"/>
        <v>288.75</v>
      </c>
      <c r="O570" s="56"/>
    </row>
    <row r="571" s="6" customFormat="1" ht="12" customHeight="1" spans="1:15">
      <c r="A571" s="30" t="s">
        <v>20</v>
      </c>
      <c r="B571" s="53" t="s">
        <v>343</v>
      </c>
      <c r="C571" s="71">
        <v>4</v>
      </c>
      <c r="D571" s="37" t="s">
        <v>577</v>
      </c>
      <c r="E571" s="38"/>
      <c r="F571" s="82"/>
      <c r="G571" s="76">
        <v>35.8</v>
      </c>
      <c r="H571" s="77">
        <f t="shared" si="42"/>
        <v>35.8</v>
      </c>
      <c r="I571" s="77"/>
      <c r="J571" s="38">
        <f t="shared" si="43"/>
        <v>35.8</v>
      </c>
      <c r="K571" s="58">
        <v>13.75</v>
      </c>
      <c r="L571" s="56">
        <f t="shared" si="44"/>
        <v>492.25</v>
      </c>
      <c r="M571" s="58">
        <f t="shared" si="46"/>
        <v>0</v>
      </c>
      <c r="N571" s="56">
        <f t="shared" si="45"/>
        <v>492.25</v>
      </c>
      <c r="O571" s="56"/>
    </row>
    <row r="572" s="6" customFormat="1" ht="12" customHeight="1" spans="1:15">
      <c r="A572" s="30" t="s">
        <v>20</v>
      </c>
      <c r="B572" s="53" t="s">
        <v>343</v>
      </c>
      <c r="C572" s="71">
        <v>4</v>
      </c>
      <c r="D572" s="37" t="s">
        <v>578</v>
      </c>
      <c r="E572" s="38"/>
      <c r="F572" s="82"/>
      <c r="G572" s="76">
        <v>14.5</v>
      </c>
      <c r="H572" s="77">
        <f t="shared" si="42"/>
        <v>14.5</v>
      </c>
      <c r="I572" s="77"/>
      <c r="J572" s="38">
        <f t="shared" si="43"/>
        <v>14.5</v>
      </c>
      <c r="K572" s="58">
        <v>13.75</v>
      </c>
      <c r="L572" s="56">
        <f t="shared" si="44"/>
        <v>199.375</v>
      </c>
      <c r="M572" s="58">
        <f t="shared" si="46"/>
        <v>0</v>
      </c>
      <c r="N572" s="56">
        <f t="shared" si="45"/>
        <v>199.375</v>
      </c>
      <c r="O572" s="56"/>
    </row>
    <row r="573" s="6" customFormat="1" ht="12" customHeight="1" spans="1:15">
      <c r="A573" s="30" t="s">
        <v>20</v>
      </c>
      <c r="B573" s="53" t="s">
        <v>343</v>
      </c>
      <c r="C573" s="71">
        <v>4</v>
      </c>
      <c r="D573" s="37" t="s">
        <v>579</v>
      </c>
      <c r="E573" s="84"/>
      <c r="F573" s="82"/>
      <c r="G573" s="76">
        <v>29.1</v>
      </c>
      <c r="H573" s="77">
        <f t="shared" si="42"/>
        <v>29.1</v>
      </c>
      <c r="I573" s="77"/>
      <c r="J573" s="38">
        <f t="shared" si="43"/>
        <v>29.1</v>
      </c>
      <c r="K573" s="58">
        <v>13.75</v>
      </c>
      <c r="L573" s="56">
        <f t="shared" si="44"/>
        <v>400.125</v>
      </c>
      <c r="M573" s="58">
        <f t="shared" si="46"/>
        <v>0</v>
      </c>
      <c r="N573" s="56">
        <f t="shared" si="45"/>
        <v>400.125</v>
      </c>
      <c r="O573" s="56"/>
    </row>
    <row r="574" s="6" customFormat="1" ht="12" customHeight="1" spans="1:15">
      <c r="A574" s="30" t="s">
        <v>20</v>
      </c>
      <c r="B574" s="53" t="s">
        <v>343</v>
      </c>
      <c r="C574" s="71">
        <v>4</v>
      </c>
      <c r="D574" s="37" t="s">
        <v>580</v>
      </c>
      <c r="E574" s="38"/>
      <c r="F574" s="82"/>
      <c r="G574" s="76">
        <v>51.8</v>
      </c>
      <c r="H574" s="77">
        <f t="shared" si="42"/>
        <v>51.8</v>
      </c>
      <c r="I574" s="77"/>
      <c r="J574" s="38">
        <f t="shared" si="43"/>
        <v>51.8</v>
      </c>
      <c r="K574" s="58">
        <v>13.75</v>
      </c>
      <c r="L574" s="56">
        <f t="shared" si="44"/>
        <v>712.25</v>
      </c>
      <c r="M574" s="58">
        <f t="shared" si="46"/>
        <v>0</v>
      </c>
      <c r="N574" s="56">
        <f t="shared" si="45"/>
        <v>712.25</v>
      </c>
      <c r="O574" s="56"/>
    </row>
    <row r="575" s="6" customFormat="1" ht="12" customHeight="1" spans="1:15">
      <c r="A575" s="30" t="s">
        <v>20</v>
      </c>
      <c r="B575" s="53" t="s">
        <v>343</v>
      </c>
      <c r="C575" s="71">
        <v>4</v>
      </c>
      <c r="D575" s="37" t="s">
        <v>581</v>
      </c>
      <c r="E575" s="38"/>
      <c r="F575" s="82"/>
      <c r="G575" s="76">
        <v>53.1</v>
      </c>
      <c r="H575" s="77">
        <f t="shared" si="42"/>
        <v>53.1</v>
      </c>
      <c r="I575" s="77"/>
      <c r="J575" s="38">
        <f t="shared" si="43"/>
        <v>53.1</v>
      </c>
      <c r="K575" s="58">
        <v>13.75</v>
      </c>
      <c r="L575" s="56">
        <f t="shared" si="44"/>
        <v>730.125</v>
      </c>
      <c r="M575" s="58">
        <f t="shared" si="46"/>
        <v>0</v>
      </c>
      <c r="N575" s="56">
        <f t="shared" si="45"/>
        <v>730.125</v>
      </c>
      <c r="O575" s="56"/>
    </row>
    <row r="576" s="6" customFormat="1" ht="12" customHeight="1" spans="1:15">
      <c r="A576" s="30" t="s">
        <v>20</v>
      </c>
      <c r="B576" s="53" t="s">
        <v>343</v>
      </c>
      <c r="C576" s="71">
        <v>4</v>
      </c>
      <c r="D576" s="37" t="s">
        <v>582</v>
      </c>
      <c r="E576" s="38"/>
      <c r="F576" s="82"/>
      <c r="G576" s="76">
        <v>79.6</v>
      </c>
      <c r="H576" s="77">
        <f t="shared" ref="H576:H639" si="47">E576+F576+G576</f>
        <v>79.6</v>
      </c>
      <c r="I576" s="77"/>
      <c r="J576" s="38">
        <f t="shared" ref="J576:J639" si="48">H576</f>
        <v>79.6</v>
      </c>
      <c r="K576" s="58">
        <v>13.75</v>
      </c>
      <c r="L576" s="56">
        <f t="shared" si="44"/>
        <v>1094.5</v>
      </c>
      <c r="M576" s="58">
        <f t="shared" si="46"/>
        <v>0</v>
      </c>
      <c r="N576" s="56">
        <f t="shared" si="45"/>
        <v>1094.5</v>
      </c>
      <c r="O576" s="56"/>
    </row>
    <row r="577" s="6" customFormat="1" ht="12" customHeight="1" spans="1:15">
      <c r="A577" s="30" t="s">
        <v>20</v>
      </c>
      <c r="B577" s="53" t="s">
        <v>343</v>
      </c>
      <c r="C577" s="71">
        <v>4</v>
      </c>
      <c r="D577" s="37" t="s">
        <v>583</v>
      </c>
      <c r="E577" s="38"/>
      <c r="F577" s="82"/>
      <c r="G577" s="76">
        <v>63.2</v>
      </c>
      <c r="H577" s="77">
        <f t="shared" si="47"/>
        <v>63.2</v>
      </c>
      <c r="I577" s="77"/>
      <c r="J577" s="38">
        <f t="shared" si="48"/>
        <v>63.2</v>
      </c>
      <c r="K577" s="58">
        <v>13.75</v>
      </c>
      <c r="L577" s="56">
        <f t="shared" si="44"/>
        <v>869</v>
      </c>
      <c r="M577" s="58">
        <f t="shared" si="46"/>
        <v>0</v>
      </c>
      <c r="N577" s="56">
        <f t="shared" si="45"/>
        <v>869</v>
      </c>
      <c r="O577" s="56"/>
    </row>
    <row r="578" s="6" customFormat="1" ht="12" customHeight="1" spans="1:15">
      <c r="A578" s="30" t="s">
        <v>20</v>
      </c>
      <c r="B578" s="53" t="s">
        <v>343</v>
      </c>
      <c r="C578" s="71">
        <v>4</v>
      </c>
      <c r="D578" s="37" t="s">
        <v>584</v>
      </c>
      <c r="E578" s="38"/>
      <c r="F578" s="82"/>
      <c r="G578" s="76">
        <v>67.1</v>
      </c>
      <c r="H578" s="77">
        <f t="shared" si="47"/>
        <v>67.1</v>
      </c>
      <c r="I578" s="77"/>
      <c r="J578" s="38">
        <f t="shared" si="48"/>
        <v>67.1</v>
      </c>
      <c r="K578" s="58">
        <v>13.75</v>
      </c>
      <c r="L578" s="56">
        <f t="shared" si="44"/>
        <v>922.625</v>
      </c>
      <c r="M578" s="58">
        <f t="shared" si="46"/>
        <v>0</v>
      </c>
      <c r="N578" s="56">
        <f t="shared" si="45"/>
        <v>922.625</v>
      </c>
      <c r="O578" s="56"/>
    </row>
    <row r="579" s="6" customFormat="1" ht="12" customHeight="1" spans="1:15">
      <c r="A579" s="30" t="s">
        <v>20</v>
      </c>
      <c r="B579" s="53" t="s">
        <v>343</v>
      </c>
      <c r="C579" s="71">
        <v>4</v>
      </c>
      <c r="D579" s="37" t="s">
        <v>585</v>
      </c>
      <c r="E579" s="38"/>
      <c r="F579" s="82"/>
      <c r="G579" s="76">
        <v>38.4</v>
      </c>
      <c r="H579" s="77">
        <f t="shared" si="47"/>
        <v>38.4</v>
      </c>
      <c r="I579" s="77"/>
      <c r="J579" s="38">
        <f t="shared" si="48"/>
        <v>38.4</v>
      </c>
      <c r="K579" s="58">
        <v>13.75</v>
      </c>
      <c r="L579" s="56">
        <f t="shared" si="44"/>
        <v>528</v>
      </c>
      <c r="M579" s="58">
        <f t="shared" si="46"/>
        <v>0</v>
      </c>
      <c r="N579" s="56">
        <f t="shared" si="45"/>
        <v>528</v>
      </c>
      <c r="O579" s="56"/>
    </row>
    <row r="580" s="6" customFormat="1" ht="12" customHeight="1" spans="1:15">
      <c r="A580" s="30" t="s">
        <v>20</v>
      </c>
      <c r="B580" s="53" t="s">
        <v>343</v>
      </c>
      <c r="C580" s="71">
        <v>4</v>
      </c>
      <c r="D580" s="37" t="s">
        <v>586</v>
      </c>
      <c r="E580" s="38"/>
      <c r="F580" s="82"/>
      <c r="G580" s="76">
        <v>81.1</v>
      </c>
      <c r="H580" s="77">
        <f t="shared" si="47"/>
        <v>81.1</v>
      </c>
      <c r="I580" s="77"/>
      <c r="J580" s="38">
        <f t="shared" si="48"/>
        <v>81.1</v>
      </c>
      <c r="K580" s="58">
        <v>13.75</v>
      </c>
      <c r="L580" s="56">
        <f t="shared" si="44"/>
        <v>1115.125</v>
      </c>
      <c r="M580" s="58">
        <f t="shared" si="46"/>
        <v>0</v>
      </c>
      <c r="N580" s="56">
        <f t="shared" si="45"/>
        <v>1115.125</v>
      </c>
      <c r="O580" s="56"/>
    </row>
    <row r="581" s="6" customFormat="1" ht="12" customHeight="1" spans="1:15">
      <c r="A581" s="30" t="s">
        <v>20</v>
      </c>
      <c r="B581" s="53" t="s">
        <v>343</v>
      </c>
      <c r="C581" s="71">
        <v>4</v>
      </c>
      <c r="D581" s="37" t="s">
        <v>587</v>
      </c>
      <c r="E581" s="38"/>
      <c r="F581" s="82"/>
      <c r="G581" s="76">
        <v>19.6</v>
      </c>
      <c r="H581" s="77">
        <f t="shared" si="47"/>
        <v>19.6</v>
      </c>
      <c r="I581" s="77"/>
      <c r="J581" s="38">
        <f t="shared" si="48"/>
        <v>19.6</v>
      </c>
      <c r="K581" s="58">
        <v>13.75</v>
      </c>
      <c r="L581" s="56">
        <f t="shared" si="44"/>
        <v>269.5</v>
      </c>
      <c r="M581" s="58">
        <f t="shared" si="46"/>
        <v>0</v>
      </c>
      <c r="N581" s="56">
        <f t="shared" si="45"/>
        <v>269.5</v>
      </c>
      <c r="O581" s="56"/>
    </row>
    <row r="582" s="6" customFormat="1" ht="12" customHeight="1" spans="1:15">
      <c r="A582" s="30" t="s">
        <v>20</v>
      </c>
      <c r="B582" s="53" t="s">
        <v>343</v>
      </c>
      <c r="C582" s="71">
        <v>4</v>
      </c>
      <c r="D582" s="37" t="s">
        <v>588</v>
      </c>
      <c r="E582" s="38"/>
      <c r="F582" s="82"/>
      <c r="G582" s="76">
        <v>55.8</v>
      </c>
      <c r="H582" s="77">
        <f t="shared" si="47"/>
        <v>55.8</v>
      </c>
      <c r="I582" s="77"/>
      <c r="J582" s="38">
        <f t="shared" si="48"/>
        <v>55.8</v>
      </c>
      <c r="K582" s="58">
        <v>13.75</v>
      </c>
      <c r="L582" s="56">
        <f t="shared" si="44"/>
        <v>767.25</v>
      </c>
      <c r="M582" s="58">
        <f t="shared" si="46"/>
        <v>0</v>
      </c>
      <c r="N582" s="56">
        <f t="shared" si="45"/>
        <v>767.25</v>
      </c>
      <c r="O582" s="56"/>
    </row>
    <row r="583" s="6" customFormat="1" ht="12" customHeight="1" spans="1:15">
      <c r="A583" s="30" t="s">
        <v>20</v>
      </c>
      <c r="B583" s="53" t="s">
        <v>343</v>
      </c>
      <c r="C583" s="71">
        <v>4</v>
      </c>
      <c r="D583" s="37" t="s">
        <v>589</v>
      </c>
      <c r="E583" s="38"/>
      <c r="F583" s="82"/>
      <c r="G583" s="76">
        <v>78.2</v>
      </c>
      <c r="H583" s="77">
        <f t="shared" si="47"/>
        <v>78.2</v>
      </c>
      <c r="I583" s="77"/>
      <c r="J583" s="38">
        <f t="shared" si="48"/>
        <v>78.2</v>
      </c>
      <c r="K583" s="58">
        <v>13.75</v>
      </c>
      <c r="L583" s="56">
        <f t="shared" ref="L583:L646" si="49">H583*K583</f>
        <v>1075.25</v>
      </c>
      <c r="M583" s="58">
        <f t="shared" si="46"/>
        <v>0</v>
      </c>
      <c r="N583" s="56">
        <f t="shared" ref="N583:N646" si="50">L583-M583</f>
        <v>1075.25</v>
      </c>
      <c r="O583" s="56"/>
    </row>
    <row r="584" s="6" customFormat="1" ht="12" customHeight="1" spans="1:15">
      <c r="A584" s="30" t="s">
        <v>20</v>
      </c>
      <c r="B584" s="53" t="s">
        <v>343</v>
      </c>
      <c r="C584" s="71">
        <v>4</v>
      </c>
      <c r="D584" s="101" t="s">
        <v>590</v>
      </c>
      <c r="E584" s="38"/>
      <c r="F584" s="82"/>
      <c r="G584" s="76">
        <v>37</v>
      </c>
      <c r="H584" s="77">
        <f t="shared" si="47"/>
        <v>37</v>
      </c>
      <c r="I584" s="77"/>
      <c r="J584" s="38">
        <f t="shared" si="48"/>
        <v>37</v>
      </c>
      <c r="K584" s="58">
        <v>13.75</v>
      </c>
      <c r="L584" s="56">
        <f t="shared" si="49"/>
        <v>508.75</v>
      </c>
      <c r="M584" s="58">
        <f t="shared" ref="M584:M647" si="51">I584*K584</f>
        <v>0</v>
      </c>
      <c r="N584" s="56">
        <f t="shared" si="50"/>
        <v>508.75</v>
      </c>
      <c r="O584" s="56"/>
    </row>
    <row r="585" s="6" customFormat="1" ht="12" customHeight="1" spans="1:15">
      <c r="A585" s="30" t="s">
        <v>20</v>
      </c>
      <c r="B585" s="53" t="s">
        <v>343</v>
      </c>
      <c r="C585" s="71">
        <v>4</v>
      </c>
      <c r="D585" s="37" t="s">
        <v>568</v>
      </c>
      <c r="E585" s="38"/>
      <c r="F585" s="82"/>
      <c r="G585" s="76">
        <v>54.6</v>
      </c>
      <c r="H585" s="77">
        <f t="shared" si="47"/>
        <v>54.6</v>
      </c>
      <c r="I585" s="77"/>
      <c r="J585" s="38">
        <f t="shared" si="48"/>
        <v>54.6</v>
      </c>
      <c r="K585" s="58">
        <v>13.75</v>
      </c>
      <c r="L585" s="56">
        <f t="shared" si="49"/>
        <v>750.75</v>
      </c>
      <c r="M585" s="58">
        <f t="shared" si="51"/>
        <v>0</v>
      </c>
      <c r="N585" s="56">
        <f t="shared" si="50"/>
        <v>750.75</v>
      </c>
      <c r="O585" s="56"/>
    </row>
    <row r="586" s="6" customFormat="1" ht="12" customHeight="1" spans="1:15">
      <c r="A586" s="30" t="s">
        <v>20</v>
      </c>
      <c r="B586" s="53" t="s">
        <v>343</v>
      </c>
      <c r="C586" s="71">
        <v>4</v>
      </c>
      <c r="D586" s="37" t="s">
        <v>591</v>
      </c>
      <c r="E586" s="38"/>
      <c r="F586" s="82"/>
      <c r="G586" s="76">
        <v>36.9</v>
      </c>
      <c r="H586" s="77">
        <f t="shared" si="47"/>
        <v>36.9</v>
      </c>
      <c r="I586" s="77"/>
      <c r="J586" s="38">
        <f t="shared" si="48"/>
        <v>36.9</v>
      </c>
      <c r="K586" s="58">
        <v>13.75</v>
      </c>
      <c r="L586" s="56">
        <f t="shared" si="49"/>
        <v>507.375</v>
      </c>
      <c r="M586" s="58">
        <f t="shared" si="51"/>
        <v>0</v>
      </c>
      <c r="N586" s="56">
        <f t="shared" si="50"/>
        <v>507.375</v>
      </c>
      <c r="O586" s="56"/>
    </row>
    <row r="587" s="6" customFormat="1" ht="12" customHeight="1" spans="1:15">
      <c r="A587" s="30" t="s">
        <v>20</v>
      </c>
      <c r="B587" s="53" t="s">
        <v>343</v>
      </c>
      <c r="C587" s="71">
        <v>4</v>
      </c>
      <c r="D587" s="37" t="s">
        <v>592</v>
      </c>
      <c r="E587" s="38"/>
      <c r="F587" s="82"/>
      <c r="G587" s="76">
        <v>39.6</v>
      </c>
      <c r="H587" s="77">
        <f t="shared" si="47"/>
        <v>39.6</v>
      </c>
      <c r="I587" s="77"/>
      <c r="J587" s="38">
        <f t="shared" si="48"/>
        <v>39.6</v>
      </c>
      <c r="K587" s="58">
        <v>13.75</v>
      </c>
      <c r="L587" s="56">
        <f t="shared" si="49"/>
        <v>544.5</v>
      </c>
      <c r="M587" s="58">
        <f t="shared" si="51"/>
        <v>0</v>
      </c>
      <c r="N587" s="56">
        <f t="shared" si="50"/>
        <v>544.5</v>
      </c>
      <c r="O587" s="56"/>
    </row>
    <row r="588" s="6" customFormat="1" ht="12" customHeight="1" spans="1:15">
      <c r="A588" s="30" t="s">
        <v>20</v>
      </c>
      <c r="B588" s="53" t="s">
        <v>343</v>
      </c>
      <c r="C588" s="71">
        <v>4</v>
      </c>
      <c r="D588" s="37" t="s">
        <v>593</v>
      </c>
      <c r="E588" s="38"/>
      <c r="F588" s="82"/>
      <c r="G588" s="76">
        <v>38.8</v>
      </c>
      <c r="H588" s="77">
        <f t="shared" si="47"/>
        <v>38.8</v>
      </c>
      <c r="I588" s="77"/>
      <c r="J588" s="38">
        <f t="shared" si="48"/>
        <v>38.8</v>
      </c>
      <c r="K588" s="58">
        <v>13.75</v>
      </c>
      <c r="L588" s="56">
        <f t="shared" si="49"/>
        <v>533.5</v>
      </c>
      <c r="M588" s="58">
        <f t="shared" si="51"/>
        <v>0</v>
      </c>
      <c r="N588" s="56">
        <f t="shared" si="50"/>
        <v>533.5</v>
      </c>
      <c r="O588" s="56"/>
    </row>
    <row r="589" s="6" customFormat="1" ht="12" customHeight="1" spans="1:15">
      <c r="A589" s="30" t="s">
        <v>20</v>
      </c>
      <c r="B589" s="53" t="s">
        <v>343</v>
      </c>
      <c r="C589" s="71">
        <v>4</v>
      </c>
      <c r="D589" s="37" t="s">
        <v>594</v>
      </c>
      <c r="E589" s="38"/>
      <c r="F589" s="82"/>
      <c r="G589" s="76">
        <v>22.4</v>
      </c>
      <c r="H589" s="77">
        <f t="shared" si="47"/>
        <v>22.4</v>
      </c>
      <c r="I589" s="77"/>
      <c r="J589" s="38">
        <f t="shared" si="48"/>
        <v>22.4</v>
      </c>
      <c r="K589" s="58">
        <v>13.75</v>
      </c>
      <c r="L589" s="56">
        <f t="shared" si="49"/>
        <v>308</v>
      </c>
      <c r="M589" s="58">
        <f t="shared" si="51"/>
        <v>0</v>
      </c>
      <c r="N589" s="56">
        <f t="shared" si="50"/>
        <v>308</v>
      </c>
      <c r="O589" s="56"/>
    </row>
    <row r="590" s="6" customFormat="1" ht="12" customHeight="1" spans="1:15">
      <c r="A590" s="30" t="s">
        <v>20</v>
      </c>
      <c r="B590" s="53" t="s">
        <v>343</v>
      </c>
      <c r="C590" s="71">
        <v>4</v>
      </c>
      <c r="D590" s="37" t="s">
        <v>595</v>
      </c>
      <c r="E590" s="38"/>
      <c r="F590" s="82"/>
      <c r="G590" s="76">
        <v>27.8</v>
      </c>
      <c r="H590" s="77">
        <f t="shared" si="47"/>
        <v>27.8</v>
      </c>
      <c r="I590" s="77"/>
      <c r="J590" s="38">
        <f t="shared" si="48"/>
        <v>27.8</v>
      </c>
      <c r="K590" s="58">
        <v>13.75</v>
      </c>
      <c r="L590" s="56">
        <f t="shared" si="49"/>
        <v>382.25</v>
      </c>
      <c r="M590" s="58">
        <f t="shared" si="51"/>
        <v>0</v>
      </c>
      <c r="N590" s="56">
        <f t="shared" si="50"/>
        <v>382.25</v>
      </c>
      <c r="O590" s="56"/>
    </row>
    <row r="591" s="6" customFormat="1" ht="12" customHeight="1" spans="1:15">
      <c r="A591" s="30" t="s">
        <v>20</v>
      </c>
      <c r="B591" s="53" t="s">
        <v>343</v>
      </c>
      <c r="C591" s="71">
        <v>4</v>
      </c>
      <c r="D591" s="37" t="s">
        <v>596</v>
      </c>
      <c r="E591" s="38"/>
      <c r="F591" s="82"/>
      <c r="G591" s="76">
        <v>31.7</v>
      </c>
      <c r="H591" s="77">
        <f t="shared" si="47"/>
        <v>31.7</v>
      </c>
      <c r="I591" s="77"/>
      <c r="J591" s="38">
        <f t="shared" si="48"/>
        <v>31.7</v>
      </c>
      <c r="K591" s="58">
        <v>13.75</v>
      </c>
      <c r="L591" s="56">
        <f t="shared" si="49"/>
        <v>435.875</v>
      </c>
      <c r="M591" s="58">
        <f t="shared" si="51"/>
        <v>0</v>
      </c>
      <c r="N591" s="56">
        <f t="shared" si="50"/>
        <v>435.875</v>
      </c>
      <c r="O591" s="56"/>
    </row>
    <row r="592" s="6" customFormat="1" ht="12" customHeight="1" spans="1:15">
      <c r="A592" s="30" t="s">
        <v>20</v>
      </c>
      <c r="B592" s="53" t="s">
        <v>343</v>
      </c>
      <c r="C592" s="71">
        <v>4</v>
      </c>
      <c r="D592" s="37" t="s">
        <v>597</v>
      </c>
      <c r="E592" s="38"/>
      <c r="F592" s="82"/>
      <c r="G592" s="76">
        <v>38.2</v>
      </c>
      <c r="H592" s="77">
        <f t="shared" si="47"/>
        <v>38.2</v>
      </c>
      <c r="I592" s="77"/>
      <c r="J592" s="38">
        <f t="shared" si="48"/>
        <v>38.2</v>
      </c>
      <c r="K592" s="58">
        <v>13.75</v>
      </c>
      <c r="L592" s="56">
        <f t="shared" si="49"/>
        <v>525.25</v>
      </c>
      <c r="M592" s="58">
        <f t="shared" si="51"/>
        <v>0</v>
      </c>
      <c r="N592" s="56">
        <f t="shared" si="50"/>
        <v>525.25</v>
      </c>
      <c r="O592" s="56"/>
    </row>
    <row r="593" s="6" customFormat="1" ht="12" customHeight="1" spans="1:15">
      <c r="A593" s="30" t="s">
        <v>20</v>
      </c>
      <c r="B593" s="53" t="s">
        <v>343</v>
      </c>
      <c r="C593" s="71">
        <v>4</v>
      </c>
      <c r="D593" s="37" t="s">
        <v>598</v>
      </c>
      <c r="E593" s="38"/>
      <c r="F593" s="82"/>
      <c r="G593" s="76">
        <v>61.5</v>
      </c>
      <c r="H593" s="77">
        <f t="shared" si="47"/>
        <v>61.5</v>
      </c>
      <c r="I593" s="77"/>
      <c r="J593" s="38">
        <f t="shared" si="48"/>
        <v>61.5</v>
      </c>
      <c r="K593" s="58">
        <v>13.75</v>
      </c>
      <c r="L593" s="56">
        <f t="shared" si="49"/>
        <v>845.625</v>
      </c>
      <c r="M593" s="58">
        <f t="shared" si="51"/>
        <v>0</v>
      </c>
      <c r="N593" s="56">
        <f t="shared" si="50"/>
        <v>845.625</v>
      </c>
      <c r="O593" s="56"/>
    </row>
    <row r="594" s="6" customFormat="1" ht="12" customHeight="1" spans="1:15">
      <c r="A594" s="30" t="s">
        <v>20</v>
      </c>
      <c r="B594" s="53" t="s">
        <v>343</v>
      </c>
      <c r="C594" s="71">
        <v>5</v>
      </c>
      <c r="D594" s="37" t="s">
        <v>599</v>
      </c>
      <c r="E594" s="38"/>
      <c r="F594" s="75"/>
      <c r="G594" s="76">
        <v>23.7</v>
      </c>
      <c r="H594" s="77">
        <f t="shared" si="47"/>
        <v>23.7</v>
      </c>
      <c r="I594" s="77"/>
      <c r="J594" s="38">
        <f t="shared" si="48"/>
        <v>23.7</v>
      </c>
      <c r="K594" s="58">
        <v>13.75</v>
      </c>
      <c r="L594" s="56">
        <f t="shared" si="49"/>
        <v>325.875</v>
      </c>
      <c r="M594" s="58">
        <f t="shared" si="51"/>
        <v>0</v>
      </c>
      <c r="N594" s="56">
        <f t="shared" si="50"/>
        <v>325.875</v>
      </c>
      <c r="O594" s="56"/>
    </row>
    <row r="595" s="6" customFormat="1" ht="12" customHeight="1" spans="1:15">
      <c r="A595" s="30" t="s">
        <v>20</v>
      </c>
      <c r="B595" s="53" t="s">
        <v>343</v>
      </c>
      <c r="C595" s="71">
        <v>5</v>
      </c>
      <c r="D595" s="37" t="s">
        <v>600</v>
      </c>
      <c r="E595" s="38"/>
      <c r="F595" s="75"/>
      <c r="G595" s="76">
        <v>16.9</v>
      </c>
      <c r="H595" s="77">
        <f t="shared" si="47"/>
        <v>16.9</v>
      </c>
      <c r="I595" s="77"/>
      <c r="J595" s="38">
        <f t="shared" si="48"/>
        <v>16.9</v>
      </c>
      <c r="K595" s="58">
        <v>13.75</v>
      </c>
      <c r="L595" s="56">
        <f t="shared" si="49"/>
        <v>232.375</v>
      </c>
      <c r="M595" s="58">
        <f t="shared" si="51"/>
        <v>0</v>
      </c>
      <c r="N595" s="56">
        <f t="shared" si="50"/>
        <v>232.375</v>
      </c>
      <c r="O595" s="56"/>
    </row>
    <row r="596" s="6" customFormat="1" ht="12" customHeight="1" spans="1:15">
      <c r="A596" s="30" t="s">
        <v>20</v>
      </c>
      <c r="B596" s="53" t="s">
        <v>343</v>
      </c>
      <c r="C596" s="71">
        <v>5</v>
      </c>
      <c r="D596" s="37" t="s">
        <v>601</v>
      </c>
      <c r="E596" s="38"/>
      <c r="F596" s="75"/>
      <c r="G596" s="76">
        <v>2.9</v>
      </c>
      <c r="H596" s="77">
        <f t="shared" si="47"/>
        <v>2.9</v>
      </c>
      <c r="I596" s="77"/>
      <c r="J596" s="38">
        <f t="shared" si="48"/>
        <v>2.9</v>
      </c>
      <c r="K596" s="58">
        <v>13.75</v>
      </c>
      <c r="L596" s="56">
        <f t="shared" si="49"/>
        <v>39.875</v>
      </c>
      <c r="M596" s="58">
        <f t="shared" si="51"/>
        <v>0</v>
      </c>
      <c r="N596" s="56">
        <f t="shared" si="50"/>
        <v>39.875</v>
      </c>
      <c r="O596" s="56"/>
    </row>
    <row r="597" s="6" customFormat="1" ht="12" customHeight="1" spans="1:15">
      <c r="A597" s="30" t="s">
        <v>20</v>
      </c>
      <c r="B597" s="53" t="s">
        <v>343</v>
      </c>
      <c r="C597" s="71">
        <v>5</v>
      </c>
      <c r="D597" s="37" t="s">
        <v>602</v>
      </c>
      <c r="E597" s="38"/>
      <c r="F597" s="75"/>
      <c r="G597" s="76">
        <v>7.7</v>
      </c>
      <c r="H597" s="77">
        <f t="shared" si="47"/>
        <v>7.7</v>
      </c>
      <c r="I597" s="77"/>
      <c r="J597" s="38">
        <f t="shared" si="48"/>
        <v>7.7</v>
      </c>
      <c r="K597" s="58">
        <v>13.75</v>
      </c>
      <c r="L597" s="56">
        <f t="shared" si="49"/>
        <v>105.875</v>
      </c>
      <c r="M597" s="58">
        <f t="shared" si="51"/>
        <v>0</v>
      </c>
      <c r="N597" s="56">
        <f t="shared" si="50"/>
        <v>105.875</v>
      </c>
      <c r="O597" s="56"/>
    </row>
    <row r="598" s="6" customFormat="1" ht="12" customHeight="1" spans="1:15">
      <c r="A598" s="30" t="s">
        <v>20</v>
      </c>
      <c r="B598" s="53" t="s">
        <v>343</v>
      </c>
      <c r="C598" s="71">
        <v>5</v>
      </c>
      <c r="D598" s="37" t="s">
        <v>603</v>
      </c>
      <c r="E598" s="38"/>
      <c r="F598" s="75"/>
      <c r="G598" s="76">
        <v>52.1</v>
      </c>
      <c r="H598" s="77">
        <f t="shared" si="47"/>
        <v>52.1</v>
      </c>
      <c r="I598" s="77"/>
      <c r="J598" s="38">
        <f t="shared" si="48"/>
        <v>52.1</v>
      </c>
      <c r="K598" s="58">
        <v>13.75</v>
      </c>
      <c r="L598" s="56">
        <f t="shared" si="49"/>
        <v>716.375</v>
      </c>
      <c r="M598" s="58">
        <f t="shared" si="51"/>
        <v>0</v>
      </c>
      <c r="N598" s="56">
        <f t="shared" si="50"/>
        <v>716.375</v>
      </c>
      <c r="O598" s="56"/>
    </row>
    <row r="599" s="6" customFormat="1" ht="12" customHeight="1" spans="1:15">
      <c r="A599" s="30" t="s">
        <v>20</v>
      </c>
      <c r="B599" s="53" t="s">
        <v>343</v>
      </c>
      <c r="C599" s="71">
        <v>5</v>
      </c>
      <c r="D599" s="37" t="s">
        <v>604</v>
      </c>
      <c r="E599" s="38"/>
      <c r="F599" s="75"/>
      <c r="G599" s="76">
        <v>7.2</v>
      </c>
      <c r="H599" s="77">
        <f t="shared" si="47"/>
        <v>7.2</v>
      </c>
      <c r="I599" s="77"/>
      <c r="J599" s="38">
        <f t="shared" si="48"/>
        <v>7.2</v>
      </c>
      <c r="K599" s="58">
        <v>13.75</v>
      </c>
      <c r="L599" s="56">
        <f t="shared" si="49"/>
        <v>99</v>
      </c>
      <c r="M599" s="58">
        <f t="shared" si="51"/>
        <v>0</v>
      </c>
      <c r="N599" s="56">
        <f t="shared" si="50"/>
        <v>99</v>
      </c>
      <c r="O599" s="56"/>
    </row>
    <row r="600" s="6" customFormat="1" ht="12" customHeight="1" spans="1:15">
      <c r="A600" s="30" t="s">
        <v>20</v>
      </c>
      <c r="B600" s="53" t="s">
        <v>343</v>
      </c>
      <c r="C600" s="71">
        <v>5</v>
      </c>
      <c r="D600" s="37" t="s">
        <v>605</v>
      </c>
      <c r="E600" s="38"/>
      <c r="F600" s="75"/>
      <c r="G600" s="76">
        <v>7.2</v>
      </c>
      <c r="H600" s="77">
        <f t="shared" si="47"/>
        <v>7.2</v>
      </c>
      <c r="I600" s="77"/>
      <c r="J600" s="38">
        <f t="shared" si="48"/>
        <v>7.2</v>
      </c>
      <c r="K600" s="58">
        <v>13.75</v>
      </c>
      <c r="L600" s="56">
        <f t="shared" si="49"/>
        <v>99</v>
      </c>
      <c r="M600" s="58">
        <f t="shared" si="51"/>
        <v>0</v>
      </c>
      <c r="N600" s="56">
        <f t="shared" si="50"/>
        <v>99</v>
      </c>
      <c r="O600" s="56"/>
    </row>
    <row r="601" s="6" customFormat="1" ht="12" customHeight="1" spans="1:15">
      <c r="A601" s="30" t="s">
        <v>20</v>
      </c>
      <c r="B601" s="53" t="s">
        <v>343</v>
      </c>
      <c r="C601" s="71">
        <v>5</v>
      </c>
      <c r="D601" s="37" t="s">
        <v>606</v>
      </c>
      <c r="E601" s="38"/>
      <c r="F601" s="75"/>
      <c r="G601" s="76">
        <v>5.6</v>
      </c>
      <c r="H601" s="77">
        <f t="shared" si="47"/>
        <v>5.6</v>
      </c>
      <c r="I601" s="77"/>
      <c r="J601" s="38">
        <f t="shared" si="48"/>
        <v>5.6</v>
      </c>
      <c r="K601" s="58">
        <v>13.75</v>
      </c>
      <c r="L601" s="56">
        <f t="shared" si="49"/>
        <v>77</v>
      </c>
      <c r="M601" s="58">
        <f t="shared" si="51"/>
        <v>0</v>
      </c>
      <c r="N601" s="56">
        <f t="shared" si="50"/>
        <v>77</v>
      </c>
      <c r="O601" s="56"/>
    </row>
    <row r="602" s="6" customFormat="1" ht="12" customHeight="1" spans="1:15">
      <c r="A602" s="30" t="s">
        <v>20</v>
      </c>
      <c r="B602" s="53" t="s">
        <v>343</v>
      </c>
      <c r="C602" s="71">
        <v>5</v>
      </c>
      <c r="D602" s="37" t="s">
        <v>607</v>
      </c>
      <c r="E602" s="38"/>
      <c r="F602" s="75"/>
      <c r="G602" s="76">
        <v>29.7</v>
      </c>
      <c r="H602" s="77">
        <f t="shared" si="47"/>
        <v>29.7</v>
      </c>
      <c r="I602" s="77"/>
      <c r="J602" s="38">
        <f t="shared" si="48"/>
        <v>29.7</v>
      </c>
      <c r="K602" s="58">
        <v>13.75</v>
      </c>
      <c r="L602" s="56">
        <f t="shared" si="49"/>
        <v>408.375</v>
      </c>
      <c r="M602" s="58">
        <f t="shared" si="51"/>
        <v>0</v>
      </c>
      <c r="N602" s="56">
        <f t="shared" si="50"/>
        <v>408.375</v>
      </c>
      <c r="O602" s="56"/>
    </row>
    <row r="603" s="6" customFormat="1" ht="12" customHeight="1" spans="1:15">
      <c r="A603" s="30" t="s">
        <v>20</v>
      </c>
      <c r="B603" s="53" t="s">
        <v>343</v>
      </c>
      <c r="C603" s="71">
        <v>5</v>
      </c>
      <c r="D603" s="37" t="s">
        <v>608</v>
      </c>
      <c r="E603" s="38"/>
      <c r="F603" s="75"/>
      <c r="G603" s="76">
        <v>14.2</v>
      </c>
      <c r="H603" s="77">
        <f t="shared" si="47"/>
        <v>14.2</v>
      </c>
      <c r="I603" s="77"/>
      <c r="J603" s="38">
        <f t="shared" si="48"/>
        <v>14.2</v>
      </c>
      <c r="K603" s="58">
        <v>13.75</v>
      </c>
      <c r="L603" s="56">
        <f t="shared" si="49"/>
        <v>195.25</v>
      </c>
      <c r="M603" s="58">
        <f t="shared" si="51"/>
        <v>0</v>
      </c>
      <c r="N603" s="56">
        <f t="shared" si="50"/>
        <v>195.25</v>
      </c>
      <c r="O603" s="56"/>
    </row>
    <row r="604" s="6" customFormat="1" ht="12" customHeight="1" spans="1:15">
      <c r="A604" s="30" t="s">
        <v>20</v>
      </c>
      <c r="B604" s="53" t="s">
        <v>343</v>
      </c>
      <c r="C604" s="71">
        <v>5</v>
      </c>
      <c r="D604" s="37" t="s">
        <v>609</v>
      </c>
      <c r="E604" s="38"/>
      <c r="F604" s="75"/>
      <c r="G604" s="76">
        <v>15.1</v>
      </c>
      <c r="H604" s="77">
        <f t="shared" si="47"/>
        <v>15.1</v>
      </c>
      <c r="I604" s="77"/>
      <c r="J604" s="38">
        <f t="shared" si="48"/>
        <v>15.1</v>
      </c>
      <c r="K604" s="58">
        <v>13.75</v>
      </c>
      <c r="L604" s="56">
        <f t="shared" si="49"/>
        <v>207.625</v>
      </c>
      <c r="M604" s="58">
        <f t="shared" si="51"/>
        <v>0</v>
      </c>
      <c r="N604" s="56">
        <f t="shared" si="50"/>
        <v>207.625</v>
      </c>
      <c r="O604" s="56"/>
    </row>
    <row r="605" s="6" customFormat="1" ht="12" customHeight="1" spans="1:15">
      <c r="A605" s="30" t="s">
        <v>20</v>
      </c>
      <c r="B605" s="53" t="s">
        <v>343</v>
      </c>
      <c r="C605" s="71">
        <v>5</v>
      </c>
      <c r="D605" s="37" t="s">
        <v>138</v>
      </c>
      <c r="E605" s="38"/>
      <c r="F605" s="75"/>
      <c r="G605" s="76">
        <v>19.7</v>
      </c>
      <c r="H605" s="77">
        <f t="shared" si="47"/>
        <v>19.7</v>
      </c>
      <c r="I605" s="77"/>
      <c r="J605" s="38">
        <f t="shared" si="48"/>
        <v>19.7</v>
      </c>
      <c r="K605" s="58">
        <v>13.75</v>
      </c>
      <c r="L605" s="56">
        <f t="shared" si="49"/>
        <v>270.875</v>
      </c>
      <c r="M605" s="58">
        <f t="shared" si="51"/>
        <v>0</v>
      </c>
      <c r="N605" s="56">
        <f t="shared" si="50"/>
        <v>270.875</v>
      </c>
      <c r="O605" s="56"/>
    </row>
    <row r="606" s="6" customFormat="1" ht="12" customHeight="1" spans="1:15">
      <c r="A606" s="79" t="s">
        <v>20</v>
      </c>
      <c r="B606" s="79" t="s">
        <v>343</v>
      </c>
      <c r="C606" s="80">
        <v>5</v>
      </c>
      <c r="D606" s="37" t="s">
        <v>610</v>
      </c>
      <c r="E606" s="38"/>
      <c r="F606" s="75"/>
      <c r="G606" s="76">
        <v>75.5</v>
      </c>
      <c r="H606" s="77">
        <f t="shared" si="47"/>
        <v>75.5</v>
      </c>
      <c r="I606" s="77"/>
      <c r="J606" s="38">
        <f t="shared" si="48"/>
        <v>75.5</v>
      </c>
      <c r="K606" s="58">
        <v>13.75</v>
      </c>
      <c r="L606" s="56">
        <f t="shared" si="49"/>
        <v>1038.125</v>
      </c>
      <c r="M606" s="58">
        <f t="shared" si="51"/>
        <v>0</v>
      </c>
      <c r="N606" s="56">
        <f t="shared" si="50"/>
        <v>1038.125</v>
      </c>
      <c r="O606" s="56"/>
    </row>
    <row r="607" s="6" customFormat="1" ht="12" customHeight="1" spans="1:15">
      <c r="A607" s="30" t="s">
        <v>20</v>
      </c>
      <c r="B607" s="53" t="s">
        <v>343</v>
      </c>
      <c r="C607" s="71">
        <v>5</v>
      </c>
      <c r="D607" s="37" t="s">
        <v>611</v>
      </c>
      <c r="E607" s="38"/>
      <c r="F607" s="75"/>
      <c r="G607" s="76">
        <v>15.7</v>
      </c>
      <c r="H607" s="77">
        <f t="shared" si="47"/>
        <v>15.7</v>
      </c>
      <c r="I607" s="77"/>
      <c r="J607" s="38">
        <f t="shared" si="48"/>
        <v>15.7</v>
      </c>
      <c r="K607" s="58">
        <v>13.75</v>
      </c>
      <c r="L607" s="56">
        <f t="shared" si="49"/>
        <v>215.875</v>
      </c>
      <c r="M607" s="58">
        <f t="shared" si="51"/>
        <v>0</v>
      </c>
      <c r="N607" s="56">
        <f t="shared" si="50"/>
        <v>215.875</v>
      </c>
      <c r="O607" s="56"/>
    </row>
    <row r="608" s="6" customFormat="1" ht="12" customHeight="1" spans="1:15">
      <c r="A608" s="30" t="s">
        <v>20</v>
      </c>
      <c r="B608" s="53" t="s">
        <v>343</v>
      </c>
      <c r="C608" s="71">
        <v>5</v>
      </c>
      <c r="D608" s="37" t="s">
        <v>612</v>
      </c>
      <c r="E608" s="38"/>
      <c r="F608" s="75"/>
      <c r="G608" s="76">
        <v>33.7</v>
      </c>
      <c r="H608" s="77">
        <f t="shared" si="47"/>
        <v>33.7</v>
      </c>
      <c r="I608" s="77"/>
      <c r="J608" s="38">
        <f t="shared" si="48"/>
        <v>33.7</v>
      </c>
      <c r="K608" s="58">
        <v>13.75</v>
      </c>
      <c r="L608" s="56">
        <f t="shared" si="49"/>
        <v>463.375</v>
      </c>
      <c r="M608" s="58">
        <f t="shared" si="51"/>
        <v>0</v>
      </c>
      <c r="N608" s="56">
        <f t="shared" si="50"/>
        <v>463.375</v>
      </c>
      <c r="O608" s="56"/>
    </row>
    <row r="609" s="6" customFormat="1" ht="12" customHeight="1" spans="1:15">
      <c r="A609" s="30" t="s">
        <v>20</v>
      </c>
      <c r="B609" s="53" t="s">
        <v>343</v>
      </c>
      <c r="C609" s="71">
        <v>5</v>
      </c>
      <c r="D609" s="37" t="s">
        <v>613</v>
      </c>
      <c r="E609" s="38"/>
      <c r="F609" s="75"/>
      <c r="G609" s="76">
        <v>20.1</v>
      </c>
      <c r="H609" s="77">
        <f t="shared" si="47"/>
        <v>20.1</v>
      </c>
      <c r="I609" s="77"/>
      <c r="J609" s="38">
        <f t="shared" si="48"/>
        <v>20.1</v>
      </c>
      <c r="K609" s="58">
        <v>13.75</v>
      </c>
      <c r="L609" s="56">
        <f t="shared" si="49"/>
        <v>276.375</v>
      </c>
      <c r="M609" s="58">
        <f t="shared" si="51"/>
        <v>0</v>
      </c>
      <c r="N609" s="56">
        <f t="shared" si="50"/>
        <v>276.375</v>
      </c>
      <c r="O609" s="56"/>
    </row>
    <row r="610" s="6" customFormat="1" ht="12" customHeight="1" spans="1:15">
      <c r="A610" s="30" t="s">
        <v>20</v>
      </c>
      <c r="B610" s="53" t="s">
        <v>343</v>
      </c>
      <c r="C610" s="71">
        <v>5</v>
      </c>
      <c r="D610" s="37" t="s">
        <v>614</v>
      </c>
      <c r="E610" s="38"/>
      <c r="F610" s="75"/>
      <c r="G610" s="76">
        <v>11.5</v>
      </c>
      <c r="H610" s="77">
        <f t="shared" si="47"/>
        <v>11.5</v>
      </c>
      <c r="I610" s="77"/>
      <c r="J610" s="38">
        <f t="shared" si="48"/>
        <v>11.5</v>
      </c>
      <c r="K610" s="58">
        <v>13.75</v>
      </c>
      <c r="L610" s="56">
        <f t="shared" si="49"/>
        <v>158.125</v>
      </c>
      <c r="M610" s="58">
        <f t="shared" si="51"/>
        <v>0</v>
      </c>
      <c r="N610" s="56">
        <f t="shared" si="50"/>
        <v>158.125</v>
      </c>
      <c r="O610" s="56"/>
    </row>
    <row r="611" s="6" customFormat="1" ht="12" customHeight="1" spans="1:15">
      <c r="A611" s="30" t="s">
        <v>20</v>
      </c>
      <c r="B611" s="53" t="s">
        <v>343</v>
      </c>
      <c r="C611" s="71">
        <v>5</v>
      </c>
      <c r="D611" s="37" t="s">
        <v>615</v>
      </c>
      <c r="E611" s="38"/>
      <c r="F611" s="75"/>
      <c r="G611" s="76">
        <v>14.7</v>
      </c>
      <c r="H611" s="77">
        <f t="shared" si="47"/>
        <v>14.7</v>
      </c>
      <c r="I611" s="77"/>
      <c r="J611" s="38">
        <f t="shared" si="48"/>
        <v>14.7</v>
      </c>
      <c r="K611" s="58">
        <v>13.75</v>
      </c>
      <c r="L611" s="56">
        <f t="shared" si="49"/>
        <v>202.125</v>
      </c>
      <c r="M611" s="58">
        <f t="shared" si="51"/>
        <v>0</v>
      </c>
      <c r="N611" s="56">
        <f t="shared" si="50"/>
        <v>202.125</v>
      </c>
      <c r="O611" s="56"/>
    </row>
    <row r="612" s="6" customFormat="1" ht="12" customHeight="1" spans="1:15">
      <c r="A612" s="30" t="s">
        <v>20</v>
      </c>
      <c r="B612" s="53" t="s">
        <v>343</v>
      </c>
      <c r="C612" s="71">
        <v>5</v>
      </c>
      <c r="D612" s="37" t="s">
        <v>616</v>
      </c>
      <c r="E612" s="38"/>
      <c r="F612" s="75"/>
      <c r="G612" s="76">
        <v>7.7</v>
      </c>
      <c r="H612" s="77">
        <f t="shared" si="47"/>
        <v>7.7</v>
      </c>
      <c r="I612" s="77"/>
      <c r="J612" s="38">
        <f t="shared" si="48"/>
        <v>7.7</v>
      </c>
      <c r="K612" s="58">
        <v>13.75</v>
      </c>
      <c r="L612" s="56">
        <f t="shared" si="49"/>
        <v>105.875</v>
      </c>
      <c r="M612" s="58">
        <f t="shared" si="51"/>
        <v>0</v>
      </c>
      <c r="N612" s="56">
        <f t="shared" si="50"/>
        <v>105.875</v>
      </c>
      <c r="O612" s="56"/>
    </row>
    <row r="613" s="6" customFormat="1" ht="12" customHeight="1" spans="1:15">
      <c r="A613" s="30" t="s">
        <v>20</v>
      </c>
      <c r="B613" s="53" t="s">
        <v>343</v>
      </c>
      <c r="C613" s="71">
        <v>5</v>
      </c>
      <c r="D613" s="37" t="s">
        <v>617</v>
      </c>
      <c r="E613" s="38"/>
      <c r="F613" s="75"/>
      <c r="G613" s="76">
        <v>4.7</v>
      </c>
      <c r="H613" s="77">
        <f t="shared" si="47"/>
        <v>4.7</v>
      </c>
      <c r="I613" s="77"/>
      <c r="J613" s="38">
        <f t="shared" si="48"/>
        <v>4.7</v>
      </c>
      <c r="K613" s="58">
        <v>13.75</v>
      </c>
      <c r="L613" s="56">
        <f t="shared" si="49"/>
        <v>64.625</v>
      </c>
      <c r="M613" s="58">
        <f t="shared" si="51"/>
        <v>0</v>
      </c>
      <c r="N613" s="56">
        <f t="shared" si="50"/>
        <v>64.625</v>
      </c>
      <c r="O613" s="56"/>
    </row>
    <row r="614" s="6" customFormat="1" ht="12" customHeight="1" spans="1:15">
      <c r="A614" s="30" t="s">
        <v>20</v>
      </c>
      <c r="B614" s="53" t="s">
        <v>343</v>
      </c>
      <c r="C614" s="71">
        <v>5</v>
      </c>
      <c r="D614" s="37" t="s">
        <v>618</v>
      </c>
      <c r="E614" s="38"/>
      <c r="F614" s="75"/>
      <c r="G614" s="76">
        <v>4.7</v>
      </c>
      <c r="H614" s="77">
        <f t="shared" si="47"/>
        <v>4.7</v>
      </c>
      <c r="I614" s="77"/>
      <c r="J614" s="38">
        <f t="shared" si="48"/>
        <v>4.7</v>
      </c>
      <c r="K614" s="58">
        <v>13.75</v>
      </c>
      <c r="L614" s="56">
        <f t="shared" si="49"/>
        <v>64.625</v>
      </c>
      <c r="M614" s="58">
        <f t="shared" si="51"/>
        <v>0</v>
      </c>
      <c r="N614" s="56">
        <f t="shared" si="50"/>
        <v>64.625</v>
      </c>
      <c r="O614" s="56"/>
    </row>
    <row r="615" s="6" customFormat="1" ht="12" customHeight="1" spans="1:15">
      <c r="A615" s="30" t="s">
        <v>20</v>
      </c>
      <c r="B615" s="53" t="s">
        <v>343</v>
      </c>
      <c r="C615" s="71">
        <v>5</v>
      </c>
      <c r="D615" s="101" t="s">
        <v>619</v>
      </c>
      <c r="E615" s="38"/>
      <c r="F615" s="75"/>
      <c r="G615" s="76">
        <v>8.7</v>
      </c>
      <c r="H615" s="77">
        <f t="shared" si="47"/>
        <v>8.7</v>
      </c>
      <c r="I615" s="77"/>
      <c r="J615" s="38">
        <f t="shared" si="48"/>
        <v>8.7</v>
      </c>
      <c r="K615" s="58">
        <v>13.75</v>
      </c>
      <c r="L615" s="56">
        <f t="shared" si="49"/>
        <v>119.625</v>
      </c>
      <c r="M615" s="58">
        <f t="shared" si="51"/>
        <v>0</v>
      </c>
      <c r="N615" s="56">
        <f t="shared" si="50"/>
        <v>119.625</v>
      </c>
      <c r="O615" s="56"/>
    </row>
    <row r="616" s="6" customFormat="1" ht="12" customHeight="1" spans="1:15">
      <c r="A616" s="30" t="s">
        <v>20</v>
      </c>
      <c r="B616" s="53" t="s">
        <v>343</v>
      </c>
      <c r="C616" s="71">
        <v>5</v>
      </c>
      <c r="D616" s="37" t="s">
        <v>619</v>
      </c>
      <c r="E616" s="38"/>
      <c r="F616" s="75"/>
      <c r="G616" s="76">
        <v>14.7</v>
      </c>
      <c r="H616" s="77">
        <f t="shared" si="47"/>
        <v>14.7</v>
      </c>
      <c r="I616" s="77"/>
      <c r="J616" s="38">
        <f t="shared" si="48"/>
        <v>14.7</v>
      </c>
      <c r="K616" s="58">
        <v>13.75</v>
      </c>
      <c r="L616" s="56">
        <f t="shared" si="49"/>
        <v>202.125</v>
      </c>
      <c r="M616" s="58">
        <f t="shared" si="51"/>
        <v>0</v>
      </c>
      <c r="N616" s="56">
        <f t="shared" si="50"/>
        <v>202.125</v>
      </c>
      <c r="O616" s="56"/>
    </row>
    <row r="617" s="6" customFormat="1" ht="12" customHeight="1" spans="1:15">
      <c r="A617" s="30" t="s">
        <v>20</v>
      </c>
      <c r="B617" s="53" t="s">
        <v>343</v>
      </c>
      <c r="C617" s="71">
        <v>5</v>
      </c>
      <c r="D617" s="37" t="s">
        <v>620</v>
      </c>
      <c r="E617" s="38"/>
      <c r="F617" s="75"/>
      <c r="G617" s="76">
        <v>17.9</v>
      </c>
      <c r="H617" s="77">
        <f t="shared" si="47"/>
        <v>17.9</v>
      </c>
      <c r="I617" s="77"/>
      <c r="J617" s="38">
        <f t="shared" si="48"/>
        <v>17.9</v>
      </c>
      <c r="K617" s="58">
        <v>13.75</v>
      </c>
      <c r="L617" s="56">
        <f t="shared" si="49"/>
        <v>246.125</v>
      </c>
      <c r="M617" s="58">
        <f t="shared" si="51"/>
        <v>0</v>
      </c>
      <c r="N617" s="56">
        <f t="shared" si="50"/>
        <v>246.125</v>
      </c>
      <c r="O617" s="56"/>
    </row>
    <row r="618" s="6" customFormat="1" ht="12" customHeight="1" spans="1:15">
      <c r="A618" s="30" t="s">
        <v>20</v>
      </c>
      <c r="B618" s="53" t="s">
        <v>343</v>
      </c>
      <c r="C618" s="71">
        <v>5</v>
      </c>
      <c r="D618" s="83" t="s">
        <v>621</v>
      </c>
      <c r="E618" s="38"/>
      <c r="F618" s="75"/>
      <c r="G618" s="76">
        <v>14.7</v>
      </c>
      <c r="H618" s="77">
        <f t="shared" si="47"/>
        <v>14.7</v>
      </c>
      <c r="I618" s="77"/>
      <c r="J618" s="38">
        <f t="shared" si="48"/>
        <v>14.7</v>
      </c>
      <c r="K618" s="58">
        <v>13.75</v>
      </c>
      <c r="L618" s="56">
        <f t="shared" si="49"/>
        <v>202.125</v>
      </c>
      <c r="M618" s="58">
        <f t="shared" si="51"/>
        <v>0</v>
      </c>
      <c r="N618" s="56">
        <f t="shared" si="50"/>
        <v>202.125</v>
      </c>
      <c r="O618" s="56"/>
    </row>
    <row r="619" s="6" customFormat="1" ht="12" customHeight="1" spans="1:15">
      <c r="A619" s="30" t="s">
        <v>20</v>
      </c>
      <c r="B619" s="53" t="s">
        <v>343</v>
      </c>
      <c r="C619" s="71">
        <v>5</v>
      </c>
      <c r="D619" s="37" t="s">
        <v>622</v>
      </c>
      <c r="E619" s="38"/>
      <c r="F619" s="75"/>
      <c r="G619" s="76">
        <v>16.7</v>
      </c>
      <c r="H619" s="77">
        <f t="shared" si="47"/>
        <v>16.7</v>
      </c>
      <c r="I619" s="77"/>
      <c r="J619" s="38">
        <f t="shared" si="48"/>
        <v>16.7</v>
      </c>
      <c r="K619" s="58">
        <v>13.75</v>
      </c>
      <c r="L619" s="56">
        <f t="shared" si="49"/>
        <v>229.625</v>
      </c>
      <c r="M619" s="58">
        <f t="shared" si="51"/>
        <v>0</v>
      </c>
      <c r="N619" s="56">
        <f t="shared" si="50"/>
        <v>229.625</v>
      </c>
      <c r="O619" s="56"/>
    </row>
    <row r="620" s="6" customFormat="1" ht="12" customHeight="1" spans="1:15">
      <c r="A620" s="30" t="s">
        <v>20</v>
      </c>
      <c r="B620" s="53" t="s">
        <v>343</v>
      </c>
      <c r="C620" s="71">
        <v>5</v>
      </c>
      <c r="D620" s="37" t="s">
        <v>621</v>
      </c>
      <c r="E620" s="38"/>
      <c r="F620" s="75"/>
      <c r="G620" s="76">
        <v>2.7</v>
      </c>
      <c r="H620" s="77">
        <f t="shared" si="47"/>
        <v>2.7</v>
      </c>
      <c r="I620" s="77"/>
      <c r="J620" s="38">
        <f t="shared" si="48"/>
        <v>2.7</v>
      </c>
      <c r="K620" s="58">
        <v>13.75</v>
      </c>
      <c r="L620" s="56">
        <f t="shared" si="49"/>
        <v>37.125</v>
      </c>
      <c r="M620" s="58">
        <f t="shared" si="51"/>
        <v>0</v>
      </c>
      <c r="N620" s="56">
        <f t="shared" si="50"/>
        <v>37.125</v>
      </c>
      <c r="O620" s="56"/>
    </row>
    <row r="621" s="6" customFormat="1" ht="12" customHeight="1" spans="1:15">
      <c r="A621" s="30" t="s">
        <v>20</v>
      </c>
      <c r="B621" s="53" t="s">
        <v>343</v>
      </c>
      <c r="C621" s="71">
        <v>6</v>
      </c>
      <c r="D621" s="37" t="s">
        <v>623</v>
      </c>
      <c r="E621" s="38"/>
      <c r="F621" s="75"/>
      <c r="G621" s="76">
        <v>13.8</v>
      </c>
      <c r="H621" s="77">
        <f t="shared" si="47"/>
        <v>13.8</v>
      </c>
      <c r="I621" s="77"/>
      <c r="J621" s="38">
        <f t="shared" si="48"/>
        <v>13.8</v>
      </c>
      <c r="K621" s="58">
        <v>13.75</v>
      </c>
      <c r="L621" s="56">
        <f t="shared" si="49"/>
        <v>189.75</v>
      </c>
      <c r="M621" s="58">
        <f t="shared" si="51"/>
        <v>0</v>
      </c>
      <c r="N621" s="56">
        <f t="shared" si="50"/>
        <v>189.75</v>
      </c>
      <c r="O621" s="56"/>
    </row>
    <row r="622" s="6" customFormat="1" ht="12" customHeight="1" spans="1:15">
      <c r="A622" s="30" t="s">
        <v>20</v>
      </c>
      <c r="B622" s="53" t="s">
        <v>343</v>
      </c>
      <c r="C622" s="71">
        <v>6</v>
      </c>
      <c r="D622" s="37" t="s">
        <v>624</v>
      </c>
      <c r="E622" s="38"/>
      <c r="F622" s="75"/>
      <c r="G622" s="76">
        <v>10.4</v>
      </c>
      <c r="H622" s="77">
        <f t="shared" si="47"/>
        <v>10.4</v>
      </c>
      <c r="I622" s="77"/>
      <c r="J622" s="38">
        <f t="shared" si="48"/>
        <v>10.4</v>
      </c>
      <c r="K622" s="58">
        <v>13.75</v>
      </c>
      <c r="L622" s="56">
        <f t="shared" si="49"/>
        <v>143</v>
      </c>
      <c r="M622" s="58">
        <f t="shared" si="51"/>
        <v>0</v>
      </c>
      <c r="N622" s="56">
        <f t="shared" si="50"/>
        <v>143</v>
      </c>
      <c r="O622" s="56"/>
    </row>
    <row r="623" s="6" customFormat="1" ht="12" customHeight="1" spans="1:15">
      <c r="A623" s="79" t="s">
        <v>20</v>
      </c>
      <c r="B623" s="79" t="s">
        <v>343</v>
      </c>
      <c r="C623" s="80">
        <v>6</v>
      </c>
      <c r="D623" s="37" t="s">
        <v>625</v>
      </c>
      <c r="E623" s="38"/>
      <c r="F623" s="75"/>
      <c r="G623" s="76">
        <v>15.5</v>
      </c>
      <c r="H623" s="77">
        <f t="shared" si="47"/>
        <v>15.5</v>
      </c>
      <c r="I623" s="77"/>
      <c r="J623" s="38">
        <f t="shared" si="48"/>
        <v>15.5</v>
      </c>
      <c r="K623" s="58">
        <v>13.75</v>
      </c>
      <c r="L623" s="56">
        <f t="shared" si="49"/>
        <v>213.125</v>
      </c>
      <c r="M623" s="58">
        <f t="shared" si="51"/>
        <v>0</v>
      </c>
      <c r="N623" s="56">
        <f t="shared" si="50"/>
        <v>213.125</v>
      </c>
      <c r="O623" s="56"/>
    </row>
    <row r="624" s="6" customFormat="1" ht="12" customHeight="1" spans="1:15">
      <c r="A624" s="30" t="s">
        <v>20</v>
      </c>
      <c r="B624" s="53" t="s">
        <v>343</v>
      </c>
      <c r="C624" s="71">
        <v>6</v>
      </c>
      <c r="D624" s="37" t="s">
        <v>626</v>
      </c>
      <c r="E624" s="38"/>
      <c r="F624" s="75"/>
      <c r="G624" s="76">
        <v>18.5</v>
      </c>
      <c r="H624" s="77">
        <f t="shared" si="47"/>
        <v>18.5</v>
      </c>
      <c r="I624" s="77"/>
      <c r="J624" s="38">
        <f t="shared" si="48"/>
        <v>18.5</v>
      </c>
      <c r="K624" s="58">
        <v>13.75</v>
      </c>
      <c r="L624" s="56">
        <f t="shared" si="49"/>
        <v>254.375</v>
      </c>
      <c r="M624" s="58">
        <f t="shared" si="51"/>
        <v>0</v>
      </c>
      <c r="N624" s="56">
        <f t="shared" si="50"/>
        <v>254.375</v>
      </c>
      <c r="O624" s="56"/>
    </row>
    <row r="625" s="6" customFormat="1" ht="12" customHeight="1" spans="1:15">
      <c r="A625" s="30" t="s">
        <v>20</v>
      </c>
      <c r="B625" s="53" t="s">
        <v>343</v>
      </c>
      <c r="C625" s="71">
        <v>6</v>
      </c>
      <c r="D625" s="37" t="s">
        <v>627</v>
      </c>
      <c r="E625" s="38"/>
      <c r="F625" s="75"/>
      <c r="G625" s="76">
        <v>2.3</v>
      </c>
      <c r="H625" s="77">
        <f t="shared" si="47"/>
        <v>2.3</v>
      </c>
      <c r="I625" s="77"/>
      <c r="J625" s="38">
        <f t="shared" si="48"/>
        <v>2.3</v>
      </c>
      <c r="K625" s="58">
        <v>13.75</v>
      </c>
      <c r="L625" s="56">
        <f t="shared" si="49"/>
        <v>31.625</v>
      </c>
      <c r="M625" s="58">
        <f t="shared" si="51"/>
        <v>0</v>
      </c>
      <c r="N625" s="56">
        <f t="shared" si="50"/>
        <v>31.625</v>
      </c>
      <c r="O625" s="56"/>
    </row>
    <row r="626" s="6" customFormat="1" ht="12" customHeight="1" spans="1:15">
      <c r="A626" s="30" t="s">
        <v>20</v>
      </c>
      <c r="B626" s="53" t="s">
        <v>343</v>
      </c>
      <c r="C626" s="71">
        <v>6</v>
      </c>
      <c r="D626" s="37" t="s">
        <v>628</v>
      </c>
      <c r="E626" s="38"/>
      <c r="F626" s="75"/>
      <c r="G626" s="76">
        <v>13.1</v>
      </c>
      <c r="H626" s="77">
        <f t="shared" si="47"/>
        <v>13.1</v>
      </c>
      <c r="I626" s="77"/>
      <c r="J626" s="38">
        <f t="shared" si="48"/>
        <v>13.1</v>
      </c>
      <c r="K626" s="58">
        <v>13.75</v>
      </c>
      <c r="L626" s="56">
        <f t="shared" si="49"/>
        <v>180.125</v>
      </c>
      <c r="M626" s="58">
        <f t="shared" si="51"/>
        <v>0</v>
      </c>
      <c r="N626" s="56">
        <f t="shared" si="50"/>
        <v>180.125</v>
      </c>
      <c r="O626" s="56"/>
    </row>
    <row r="627" s="6" customFormat="1" ht="12" customHeight="1" spans="1:15">
      <c r="A627" s="30" t="s">
        <v>20</v>
      </c>
      <c r="B627" s="53" t="s">
        <v>343</v>
      </c>
      <c r="C627" s="71">
        <v>6</v>
      </c>
      <c r="D627" s="37" t="s">
        <v>629</v>
      </c>
      <c r="E627" s="38"/>
      <c r="F627" s="75"/>
      <c r="G627" s="76">
        <v>6</v>
      </c>
      <c r="H627" s="77">
        <f t="shared" si="47"/>
        <v>6</v>
      </c>
      <c r="I627" s="77"/>
      <c r="J627" s="38">
        <f t="shared" si="48"/>
        <v>6</v>
      </c>
      <c r="K627" s="58">
        <v>13.75</v>
      </c>
      <c r="L627" s="56">
        <f t="shared" si="49"/>
        <v>82.5</v>
      </c>
      <c r="M627" s="58">
        <f t="shared" si="51"/>
        <v>0</v>
      </c>
      <c r="N627" s="56">
        <f t="shared" si="50"/>
        <v>82.5</v>
      </c>
      <c r="O627" s="56"/>
    </row>
    <row r="628" s="6" customFormat="1" ht="12" customHeight="1" spans="1:15">
      <c r="A628" s="30" t="s">
        <v>20</v>
      </c>
      <c r="B628" s="53" t="s">
        <v>343</v>
      </c>
      <c r="C628" s="71">
        <v>6</v>
      </c>
      <c r="D628" s="37" t="s">
        <v>630</v>
      </c>
      <c r="E628" s="38"/>
      <c r="F628" s="75"/>
      <c r="G628" s="76">
        <v>21.1</v>
      </c>
      <c r="H628" s="77">
        <f t="shared" si="47"/>
        <v>21.1</v>
      </c>
      <c r="I628" s="77"/>
      <c r="J628" s="38">
        <f t="shared" si="48"/>
        <v>21.1</v>
      </c>
      <c r="K628" s="58">
        <v>13.75</v>
      </c>
      <c r="L628" s="56">
        <f t="shared" si="49"/>
        <v>290.125</v>
      </c>
      <c r="M628" s="58">
        <f t="shared" si="51"/>
        <v>0</v>
      </c>
      <c r="N628" s="56">
        <f t="shared" si="50"/>
        <v>290.125</v>
      </c>
      <c r="O628" s="56"/>
    </row>
    <row r="629" s="6" customFormat="1" ht="12" customHeight="1" spans="1:15">
      <c r="A629" s="30" t="s">
        <v>20</v>
      </c>
      <c r="B629" s="53" t="s">
        <v>343</v>
      </c>
      <c r="C629" s="71">
        <v>6</v>
      </c>
      <c r="D629" s="37" t="s">
        <v>631</v>
      </c>
      <c r="E629" s="38"/>
      <c r="F629" s="75"/>
      <c r="G629" s="76">
        <v>17.1</v>
      </c>
      <c r="H629" s="77">
        <f t="shared" si="47"/>
        <v>17.1</v>
      </c>
      <c r="I629" s="77"/>
      <c r="J629" s="38">
        <f t="shared" si="48"/>
        <v>17.1</v>
      </c>
      <c r="K629" s="58">
        <v>13.75</v>
      </c>
      <c r="L629" s="56">
        <f t="shared" si="49"/>
        <v>235.125</v>
      </c>
      <c r="M629" s="58">
        <f t="shared" si="51"/>
        <v>0</v>
      </c>
      <c r="N629" s="56">
        <f t="shared" si="50"/>
        <v>235.125</v>
      </c>
      <c r="O629" s="56"/>
    </row>
    <row r="630" s="6" customFormat="1" ht="12" customHeight="1" spans="1:15">
      <c r="A630" s="30" t="s">
        <v>20</v>
      </c>
      <c r="B630" s="53" t="s">
        <v>343</v>
      </c>
      <c r="C630" s="71">
        <v>6</v>
      </c>
      <c r="D630" s="37" t="s">
        <v>632</v>
      </c>
      <c r="E630" s="38"/>
      <c r="F630" s="75"/>
      <c r="G630" s="76">
        <v>2.3</v>
      </c>
      <c r="H630" s="77">
        <f t="shared" si="47"/>
        <v>2.3</v>
      </c>
      <c r="I630" s="77"/>
      <c r="J630" s="38">
        <f t="shared" si="48"/>
        <v>2.3</v>
      </c>
      <c r="K630" s="58">
        <v>13.75</v>
      </c>
      <c r="L630" s="56">
        <f t="shared" si="49"/>
        <v>31.625</v>
      </c>
      <c r="M630" s="58">
        <f t="shared" si="51"/>
        <v>0</v>
      </c>
      <c r="N630" s="56">
        <f t="shared" si="50"/>
        <v>31.625</v>
      </c>
      <c r="O630" s="56"/>
    </row>
    <row r="631" s="6" customFormat="1" ht="12" customHeight="1" spans="1:15">
      <c r="A631" s="30" t="s">
        <v>20</v>
      </c>
      <c r="B631" s="53" t="s">
        <v>343</v>
      </c>
      <c r="C631" s="71">
        <v>6</v>
      </c>
      <c r="D631" s="37" t="s">
        <v>633</v>
      </c>
      <c r="E631" s="38"/>
      <c r="F631" s="75"/>
      <c r="G631" s="76">
        <v>29.2</v>
      </c>
      <c r="H631" s="77">
        <f t="shared" si="47"/>
        <v>29.2</v>
      </c>
      <c r="I631" s="77"/>
      <c r="J631" s="38">
        <f t="shared" si="48"/>
        <v>29.2</v>
      </c>
      <c r="K631" s="58">
        <v>13.75</v>
      </c>
      <c r="L631" s="56">
        <f t="shared" si="49"/>
        <v>401.5</v>
      </c>
      <c r="M631" s="58">
        <f t="shared" si="51"/>
        <v>0</v>
      </c>
      <c r="N631" s="56">
        <f t="shared" si="50"/>
        <v>401.5</v>
      </c>
      <c r="O631" s="56"/>
    </row>
    <row r="632" s="6" customFormat="1" ht="12" customHeight="1" spans="1:15">
      <c r="A632" s="30" t="s">
        <v>20</v>
      </c>
      <c r="B632" s="53" t="s">
        <v>343</v>
      </c>
      <c r="C632" s="71">
        <v>6</v>
      </c>
      <c r="D632" s="37" t="s">
        <v>634</v>
      </c>
      <c r="E632" s="38"/>
      <c r="F632" s="75"/>
      <c r="G632" s="76">
        <v>44.8</v>
      </c>
      <c r="H632" s="77">
        <f t="shared" si="47"/>
        <v>44.8</v>
      </c>
      <c r="I632" s="77"/>
      <c r="J632" s="38">
        <f t="shared" si="48"/>
        <v>44.8</v>
      </c>
      <c r="K632" s="58">
        <v>13.75</v>
      </c>
      <c r="L632" s="56">
        <f t="shared" si="49"/>
        <v>616</v>
      </c>
      <c r="M632" s="58">
        <f t="shared" si="51"/>
        <v>0</v>
      </c>
      <c r="N632" s="56">
        <f t="shared" si="50"/>
        <v>616</v>
      </c>
      <c r="O632" s="56"/>
    </row>
    <row r="633" s="6" customFormat="1" ht="12" customHeight="1" spans="1:15">
      <c r="A633" s="30" t="s">
        <v>20</v>
      </c>
      <c r="B633" s="53" t="s">
        <v>343</v>
      </c>
      <c r="C633" s="71">
        <v>6</v>
      </c>
      <c r="D633" s="37" t="s">
        <v>635</v>
      </c>
      <c r="E633" s="38"/>
      <c r="F633" s="75"/>
      <c r="G633" s="76">
        <v>14.4</v>
      </c>
      <c r="H633" s="77">
        <f t="shared" si="47"/>
        <v>14.4</v>
      </c>
      <c r="I633" s="77"/>
      <c r="J633" s="38">
        <f t="shared" si="48"/>
        <v>14.4</v>
      </c>
      <c r="K633" s="58">
        <v>13.75</v>
      </c>
      <c r="L633" s="56">
        <f t="shared" si="49"/>
        <v>198</v>
      </c>
      <c r="M633" s="58">
        <f t="shared" si="51"/>
        <v>0</v>
      </c>
      <c r="N633" s="56">
        <f t="shared" si="50"/>
        <v>198</v>
      </c>
      <c r="O633" s="56"/>
    </row>
    <row r="634" s="6" customFormat="1" ht="12" customHeight="1" spans="1:15">
      <c r="A634" s="30" t="s">
        <v>20</v>
      </c>
      <c r="B634" s="53" t="s">
        <v>343</v>
      </c>
      <c r="C634" s="71">
        <v>6</v>
      </c>
      <c r="D634" s="37" t="s">
        <v>636</v>
      </c>
      <c r="E634" s="38"/>
      <c r="F634" s="75"/>
      <c r="G634" s="76">
        <v>21</v>
      </c>
      <c r="H634" s="77">
        <f t="shared" si="47"/>
        <v>21</v>
      </c>
      <c r="I634" s="77"/>
      <c r="J634" s="38">
        <f t="shared" si="48"/>
        <v>21</v>
      </c>
      <c r="K634" s="58">
        <v>13.75</v>
      </c>
      <c r="L634" s="56">
        <f t="shared" si="49"/>
        <v>288.75</v>
      </c>
      <c r="M634" s="58">
        <f t="shared" si="51"/>
        <v>0</v>
      </c>
      <c r="N634" s="56">
        <f t="shared" si="50"/>
        <v>288.75</v>
      </c>
      <c r="O634" s="56"/>
    </row>
    <row r="635" s="6" customFormat="1" ht="12" customHeight="1" spans="1:15">
      <c r="A635" s="30" t="s">
        <v>20</v>
      </c>
      <c r="B635" s="53" t="s">
        <v>343</v>
      </c>
      <c r="C635" s="71">
        <v>6</v>
      </c>
      <c r="D635" s="37" t="s">
        <v>637</v>
      </c>
      <c r="E635" s="38"/>
      <c r="F635" s="75"/>
      <c r="G635" s="76">
        <v>17.9</v>
      </c>
      <c r="H635" s="77">
        <f t="shared" si="47"/>
        <v>17.9</v>
      </c>
      <c r="I635" s="77"/>
      <c r="J635" s="38">
        <f t="shared" si="48"/>
        <v>17.9</v>
      </c>
      <c r="K635" s="58">
        <v>13.75</v>
      </c>
      <c r="L635" s="56">
        <f t="shared" si="49"/>
        <v>246.125</v>
      </c>
      <c r="M635" s="58">
        <f t="shared" si="51"/>
        <v>0</v>
      </c>
      <c r="N635" s="56">
        <f t="shared" si="50"/>
        <v>246.125</v>
      </c>
      <c r="O635" s="56"/>
    </row>
    <row r="636" s="6" customFormat="1" ht="12" customHeight="1" spans="1:15">
      <c r="A636" s="30" t="s">
        <v>20</v>
      </c>
      <c r="B636" s="53" t="s">
        <v>343</v>
      </c>
      <c r="C636" s="71">
        <v>6</v>
      </c>
      <c r="D636" s="37" t="s">
        <v>638</v>
      </c>
      <c r="E636" s="38"/>
      <c r="F636" s="75"/>
      <c r="G636" s="76">
        <v>5.1</v>
      </c>
      <c r="H636" s="77">
        <f t="shared" si="47"/>
        <v>5.1</v>
      </c>
      <c r="I636" s="77"/>
      <c r="J636" s="38">
        <f t="shared" si="48"/>
        <v>5.1</v>
      </c>
      <c r="K636" s="58">
        <v>13.75</v>
      </c>
      <c r="L636" s="56">
        <f t="shared" si="49"/>
        <v>70.125</v>
      </c>
      <c r="M636" s="58">
        <f t="shared" si="51"/>
        <v>0</v>
      </c>
      <c r="N636" s="56">
        <f t="shared" si="50"/>
        <v>70.125</v>
      </c>
      <c r="O636" s="56"/>
    </row>
    <row r="637" s="6" customFormat="1" ht="12" customHeight="1" spans="1:15">
      <c r="A637" s="30" t="s">
        <v>20</v>
      </c>
      <c r="B637" s="53" t="s">
        <v>343</v>
      </c>
      <c r="C637" s="71">
        <v>6</v>
      </c>
      <c r="D637" s="37" t="s">
        <v>639</v>
      </c>
      <c r="E637" s="38"/>
      <c r="F637" s="75"/>
      <c r="G637" s="76">
        <v>19.8</v>
      </c>
      <c r="H637" s="77">
        <f t="shared" si="47"/>
        <v>19.8</v>
      </c>
      <c r="I637" s="77"/>
      <c r="J637" s="38">
        <f t="shared" si="48"/>
        <v>19.8</v>
      </c>
      <c r="K637" s="58">
        <v>13.75</v>
      </c>
      <c r="L637" s="56">
        <f t="shared" si="49"/>
        <v>272.25</v>
      </c>
      <c r="M637" s="58">
        <f t="shared" si="51"/>
        <v>0</v>
      </c>
      <c r="N637" s="56">
        <f t="shared" si="50"/>
        <v>272.25</v>
      </c>
      <c r="O637" s="56"/>
    </row>
    <row r="638" s="6" customFormat="1" ht="12" customHeight="1" spans="1:15">
      <c r="A638" s="30" t="s">
        <v>20</v>
      </c>
      <c r="B638" s="53" t="s">
        <v>343</v>
      </c>
      <c r="C638" s="71">
        <v>6</v>
      </c>
      <c r="D638" s="37" t="s">
        <v>640</v>
      </c>
      <c r="E638" s="38"/>
      <c r="F638" s="75"/>
      <c r="G638" s="76">
        <v>22.5</v>
      </c>
      <c r="H638" s="77">
        <f t="shared" si="47"/>
        <v>22.5</v>
      </c>
      <c r="I638" s="77"/>
      <c r="J638" s="38">
        <f t="shared" si="48"/>
        <v>22.5</v>
      </c>
      <c r="K638" s="58">
        <v>13.75</v>
      </c>
      <c r="L638" s="56">
        <f t="shared" si="49"/>
        <v>309.375</v>
      </c>
      <c r="M638" s="58">
        <f t="shared" si="51"/>
        <v>0</v>
      </c>
      <c r="N638" s="56">
        <f t="shared" si="50"/>
        <v>309.375</v>
      </c>
      <c r="O638" s="56"/>
    </row>
    <row r="639" s="6" customFormat="1" ht="12" customHeight="1" spans="1:15">
      <c r="A639" s="30" t="s">
        <v>20</v>
      </c>
      <c r="B639" s="53" t="s">
        <v>343</v>
      </c>
      <c r="C639" s="71">
        <v>6</v>
      </c>
      <c r="D639" s="37" t="s">
        <v>641</v>
      </c>
      <c r="E639" s="38"/>
      <c r="F639" s="75"/>
      <c r="G639" s="76">
        <v>20.1</v>
      </c>
      <c r="H639" s="77">
        <f t="shared" si="47"/>
        <v>20.1</v>
      </c>
      <c r="I639" s="77"/>
      <c r="J639" s="38">
        <f t="shared" si="48"/>
        <v>20.1</v>
      </c>
      <c r="K639" s="58">
        <v>13.75</v>
      </c>
      <c r="L639" s="56">
        <f t="shared" si="49"/>
        <v>276.375</v>
      </c>
      <c r="M639" s="58">
        <f t="shared" si="51"/>
        <v>0</v>
      </c>
      <c r="N639" s="56">
        <f t="shared" si="50"/>
        <v>276.375</v>
      </c>
      <c r="O639" s="56"/>
    </row>
    <row r="640" s="6" customFormat="1" ht="12" customHeight="1" spans="1:15">
      <c r="A640" s="30" t="s">
        <v>20</v>
      </c>
      <c r="B640" s="53" t="s">
        <v>343</v>
      </c>
      <c r="C640" s="71">
        <v>6</v>
      </c>
      <c r="D640" s="37" t="s">
        <v>642</v>
      </c>
      <c r="E640" s="38"/>
      <c r="F640" s="75"/>
      <c r="G640" s="76">
        <v>7.7</v>
      </c>
      <c r="H640" s="77">
        <f t="shared" ref="H640:H695" si="52">E640+F640+G640</f>
        <v>7.7</v>
      </c>
      <c r="I640" s="77"/>
      <c r="J640" s="38">
        <f t="shared" ref="J640:J703" si="53">H640</f>
        <v>7.7</v>
      </c>
      <c r="K640" s="58">
        <v>13.75</v>
      </c>
      <c r="L640" s="56">
        <f t="shared" si="49"/>
        <v>105.875</v>
      </c>
      <c r="M640" s="58">
        <f t="shared" si="51"/>
        <v>0</v>
      </c>
      <c r="N640" s="56">
        <f t="shared" si="50"/>
        <v>105.875</v>
      </c>
      <c r="O640" s="56"/>
    </row>
    <row r="641" s="6" customFormat="1" ht="12" customHeight="1" spans="1:15">
      <c r="A641" s="30" t="s">
        <v>20</v>
      </c>
      <c r="B641" s="53" t="s">
        <v>343</v>
      </c>
      <c r="C641" s="71">
        <v>6</v>
      </c>
      <c r="D641" s="37" t="s">
        <v>643</v>
      </c>
      <c r="E641" s="38"/>
      <c r="F641" s="75"/>
      <c r="G641" s="76">
        <v>5.1</v>
      </c>
      <c r="H641" s="77">
        <f t="shared" si="52"/>
        <v>5.1</v>
      </c>
      <c r="I641" s="77"/>
      <c r="J641" s="38">
        <f t="shared" si="53"/>
        <v>5.1</v>
      </c>
      <c r="K641" s="58">
        <v>13.75</v>
      </c>
      <c r="L641" s="56">
        <f t="shared" si="49"/>
        <v>70.125</v>
      </c>
      <c r="M641" s="58">
        <f t="shared" si="51"/>
        <v>0</v>
      </c>
      <c r="N641" s="56">
        <f t="shared" si="50"/>
        <v>70.125</v>
      </c>
      <c r="O641" s="56"/>
    </row>
    <row r="642" s="6" customFormat="1" ht="12" customHeight="1" spans="1:15">
      <c r="A642" s="30" t="s">
        <v>20</v>
      </c>
      <c r="B642" s="53" t="s">
        <v>343</v>
      </c>
      <c r="C642" s="71">
        <v>6</v>
      </c>
      <c r="D642" s="37" t="s">
        <v>644</v>
      </c>
      <c r="E642" s="38"/>
      <c r="F642" s="75"/>
      <c r="G642" s="76">
        <v>10.8</v>
      </c>
      <c r="H642" s="77">
        <f t="shared" si="52"/>
        <v>10.8</v>
      </c>
      <c r="I642" s="77"/>
      <c r="J642" s="38">
        <f t="shared" si="53"/>
        <v>10.8</v>
      </c>
      <c r="K642" s="58">
        <v>13.75</v>
      </c>
      <c r="L642" s="56">
        <f t="shared" si="49"/>
        <v>148.5</v>
      </c>
      <c r="M642" s="58">
        <f t="shared" si="51"/>
        <v>0</v>
      </c>
      <c r="N642" s="56">
        <f t="shared" si="50"/>
        <v>148.5</v>
      </c>
      <c r="O642" s="56"/>
    </row>
    <row r="643" s="6" customFormat="1" ht="12" customHeight="1" spans="1:15">
      <c r="A643" s="30" t="s">
        <v>20</v>
      </c>
      <c r="B643" s="53" t="s">
        <v>343</v>
      </c>
      <c r="C643" s="71">
        <v>6</v>
      </c>
      <c r="D643" s="37" t="s">
        <v>645</v>
      </c>
      <c r="E643" s="38"/>
      <c r="F643" s="75"/>
      <c r="G643" s="76">
        <v>22.5</v>
      </c>
      <c r="H643" s="77">
        <f t="shared" si="52"/>
        <v>22.5</v>
      </c>
      <c r="I643" s="77"/>
      <c r="J643" s="38">
        <f t="shared" si="53"/>
        <v>22.5</v>
      </c>
      <c r="K643" s="58">
        <v>13.75</v>
      </c>
      <c r="L643" s="56">
        <f t="shared" si="49"/>
        <v>309.375</v>
      </c>
      <c r="M643" s="58">
        <f t="shared" si="51"/>
        <v>0</v>
      </c>
      <c r="N643" s="56">
        <f t="shared" si="50"/>
        <v>309.375</v>
      </c>
      <c r="O643" s="56"/>
    </row>
    <row r="644" s="6" customFormat="1" ht="12" customHeight="1" spans="1:15">
      <c r="A644" s="30" t="s">
        <v>20</v>
      </c>
      <c r="B644" s="53" t="s">
        <v>343</v>
      </c>
      <c r="C644" s="71">
        <v>6</v>
      </c>
      <c r="D644" s="37" t="s">
        <v>646</v>
      </c>
      <c r="E644" s="38"/>
      <c r="F644" s="75"/>
      <c r="G644" s="76">
        <v>1</v>
      </c>
      <c r="H644" s="77">
        <f t="shared" si="52"/>
        <v>1</v>
      </c>
      <c r="I644" s="77"/>
      <c r="J644" s="38">
        <f t="shared" si="53"/>
        <v>1</v>
      </c>
      <c r="K644" s="58">
        <v>13.75</v>
      </c>
      <c r="L644" s="56">
        <f t="shared" si="49"/>
        <v>13.75</v>
      </c>
      <c r="M644" s="58">
        <f t="shared" si="51"/>
        <v>0</v>
      </c>
      <c r="N644" s="56">
        <f t="shared" si="50"/>
        <v>13.75</v>
      </c>
      <c r="O644" s="56"/>
    </row>
    <row r="645" s="6" customFormat="1" ht="12" customHeight="1" spans="1:15">
      <c r="A645" s="30" t="s">
        <v>20</v>
      </c>
      <c r="B645" s="53" t="s">
        <v>343</v>
      </c>
      <c r="C645" s="71">
        <v>6</v>
      </c>
      <c r="D645" s="37" t="s">
        <v>647</v>
      </c>
      <c r="E645" s="38"/>
      <c r="F645" s="75"/>
      <c r="G645" s="76">
        <v>9.7</v>
      </c>
      <c r="H645" s="77">
        <f t="shared" si="52"/>
        <v>9.7</v>
      </c>
      <c r="I645" s="77"/>
      <c r="J645" s="38">
        <f t="shared" si="53"/>
        <v>9.7</v>
      </c>
      <c r="K645" s="58">
        <v>13.75</v>
      </c>
      <c r="L645" s="56">
        <f t="shared" si="49"/>
        <v>133.375</v>
      </c>
      <c r="M645" s="58">
        <f t="shared" si="51"/>
        <v>0</v>
      </c>
      <c r="N645" s="56">
        <f t="shared" si="50"/>
        <v>133.375</v>
      </c>
      <c r="O645" s="56"/>
    </row>
    <row r="646" s="6" customFormat="1" ht="12" customHeight="1" spans="1:15">
      <c r="A646" s="30" t="s">
        <v>20</v>
      </c>
      <c r="B646" s="53" t="s">
        <v>343</v>
      </c>
      <c r="C646" s="71">
        <v>6</v>
      </c>
      <c r="D646" s="37" t="s">
        <v>648</v>
      </c>
      <c r="E646" s="38"/>
      <c r="F646" s="75"/>
      <c r="G646" s="76">
        <v>4</v>
      </c>
      <c r="H646" s="77">
        <f t="shared" si="52"/>
        <v>4</v>
      </c>
      <c r="I646" s="77"/>
      <c r="J646" s="38">
        <f t="shared" si="53"/>
        <v>4</v>
      </c>
      <c r="K646" s="58">
        <v>13.75</v>
      </c>
      <c r="L646" s="56">
        <f t="shared" si="49"/>
        <v>55</v>
      </c>
      <c r="M646" s="58">
        <f t="shared" si="51"/>
        <v>0</v>
      </c>
      <c r="N646" s="56">
        <f t="shared" si="50"/>
        <v>55</v>
      </c>
      <c r="O646" s="56"/>
    </row>
    <row r="647" s="6" customFormat="1" ht="12" customHeight="1" spans="1:15">
      <c r="A647" s="30" t="s">
        <v>20</v>
      </c>
      <c r="B647" s="53" t="s">
        <v>343</v>
      </c>
      <c r="C647" s="71">
        <v>6</v>
      </c>
      <c r="D647" s="37" t="s">
        <v>649</v>
      </c>
      <c r="E647" s="38"/>
      <c r="F647" s="75"/>
      <c r="G647" s="76">
        <v>24.4</v>
      </c>
      <c r="H647" s="77">
        <f t="shared" si="52"/>
        <v>24.4</v>
      </c>
      <c r="I647" s="77"/>
      <c r="J647" s="38">
        <f t="shared" si="53"/>
        <v>24.4</v>
      </c>
      <c r="K647" s="58">
        <v>13.75</v>
      </c>
      <c r="L647" s="56">
        <f t="shared" ref="L647:L710" si="54">H647*K647</f>
        <v>335.5</v>
      </c>
      <c r="M647" s="58">
        <f t="shared" si="51"/>
        <v>0</v>
      </c>
      <c r="N647" s="56">
        <f t="shared" ref="N647:N710" si="55">L647-M647</f>
        <v>335.5</v>
      </c>
      <c r="O647" s="56"/>
    </row>
    <row r="648" s="6" customFormat="1" ht="12" customHeight="1" spans="1:15">
      <c r="A648" s="30" t="s">
        <v>20</v>
      </c>
      <c r="B648" s="53" t="s">
        <v>343</v>
      </c>
      <c r="C648" s="71">
        <v>6</v>
      </c>
      <c r="D648" s="37" t="s">
        <v>650</v>
      </c>
      <c r="E648" s="38"/>
      <c r="F648" s="75"/>
      <c r="G648" s="76">
        <v>13.1</v>
      </c>
      <c r="H648" s="77">
        <f t="shared" si="52"/>
        <v>13.1</v>
      </c>
      <c r="I648" s="77"/>
      <c r="J648" s="38">
        <f t="shared" si="53"/>
        <v>13.1</v>
      </c>
      <c r="K648" s="58">
        <v>13.75</v>
      </c>
      <c r="L648" s="56">
        <f t="shared" si="54"/>
        <v>180.125</v>
      </c>
      <c r="M648" s="58">
        <f t="shared" ref="M648:M711" si="56">I648*K648</f>
        <v>0</v>
      </c>
      <c r="N648" s="56">
        <f t="shared" si="55"/>
        <v>180.125</v>
      </c>
      <c r="O648" s="56"/>
    </row>
    <row r="649" s="6" customFormat="1" ht="12" customHeight="1" spans="1:15">
      <c r="A649" s="30" t="s">
        <v>20</v>
      </c>
      <c r="B649" s="53" t="s">
        <v>343</v>
      </c>
      <c r="C649" s="71">
        <v>6</v>
      </c>
      <c r="D649" s="37" t="s">
        <v>651</v>
      </c>
      <c r="E649" s="38"/>
      <c r="F649" s="75"/>
      <c r="G649" s="76">
        <v>23.6</v>
      </c>
      <c r="H649" s="77">
        <f t="shared" si="52"/>
        <v>23.6</v>
      </c>
      <c r="I649" s="77"/>
      <c r="J649" s="38">
        <f t="shared" si="53"/>
        <v>23.6</v>
      </c>
      <c r="K649" s="58">
        <v>13.75</v>
      </c>
      <c r="L649" s="56">
        <f t="shared" si="54"/>
        <v>324.5</v>
      </c>
      <c r="M649" s="58">
        <f t="shared" si="56"/>
        <v>0</v>
      </c>
      <c r="N649" s="56">
        <f t="shared" si="55"/>
        <v>324.5</v>
      </c>
      <c r="O649" s="56"/>
    </row>
    <row r="650" s="6" customFormat="1" ht="12" customHeight="1" spans="1:15">
      <c r="A650" s="30" t="s">
        <v>20</v>
      </c>
      <c r="B650" s="53" t="s">
        <v>343</v>
      </c>
      <c r="C650" s="71">
        <v>6</v>
      </c>
      <c r="D650" s="37" t="s">
        <v>652</v>
      </c>
      <c r="E650" s="38"/>
      <c r="F650" s="75"/>
      <c r="G650" s="76">
        <v>31.5</v>
      </c>
      <c r="H650" s="77">
        <f t="shared" si="52"/>
        <v>31.5</v>
      </c>
      <c r="I650" s="77"/>
      <c r="J650" s="38">
        <f t="shared" si="53"/>
        <v>31.5</v>
      </c>
      <c r="K650" s="58">
        <v>13.75</v>
      </c>
      <c r="L650" s="56">
        <f t="shared" si="54"/>
        <v>433.125</v>
      </c>
      <c r="M650" s="58">
        <f t="shared" si="56"/>
        <v>0</v>
      </c>
      <c r="N650" s="56">
        <f t="shared" si="55"/>
        <v>433.125</v>
      </c>
      <c r="O650" s="56"/>
    </row>
    <row r="651" s="6" customFormat="1" ht="12" customHeight="1" spans="1:15">
      <c r="A651" s="30" t="s">
        <v>20</v>
      </c>
      <c r="B651" s="53" t="s">
        <v>343</v>
      </c>
      <c r="C651" s="71">
        <v>6</v>
      </c>
      <c r="D651" s="37" t="s">
        <v>653</v>
      </c>
      <c r="E651" s="38"/>
      <c r="F651" s="75"/>
      <c r="G651" s="76">
        <v>13.4</v>
      </c>
      <c r="H651" s="77">
        <f t="shared" si="52"/>
        <v>13.4</v>
      </c>
      <c r="I651" s="77"/>
      <c r="J651" s="38">
        <f t="shared" si="53"/>
        <v>13.4</v>
      </c>
      <c r="K651" s="58">
        <v>13.75</v>
      </c>
      <c r="L651" s="56">
        <f t="shared" si="54"/>
        <v>184.25</v>
      </c>
      <c r="M651" s="58">
        <f t="shared" si="56"/>
        <v>0</v>
      </c>
      <c r="N651" s="56">
        <f t="shared" si="55"/>
        <v>184.25</v>
      </c>
      <c r="O651" s="56"/>
    </row>
    <row r="652" s="6" customFormat="1" ht="12" customHeight="1" spans="1:15">
      <c r="A652" s="30" t="s">
        <v>20</v>
      </c>
      <c r="B652" s="53" t="s">
        <v>343</v>
      </c>
      <c r="C652" s="71">
        <v>6</v>
      </c>
      <c r="D652" s="37" t="s">
        <v>654</v>
      </c>
      <c r="E652" s="38"/>
      <c r="F652" s="75"/>
      <c r="G652" s="76">
        <v>13.4</v>
      </c>
      <c r="H652" s="77">
        <f t="shared" si="52"/>
        <v>13.4</v>
      </c>
      <c r="I652" s="77"/>
      <c r="J652" s="38">
        <f t="shared" si="53"/>
        <v>13.4</v>
      </c>
      <c r="K652" s="58">
        <v>13.75</v>
      </c>
      <c r="L652" s="56">
        <f t="shared" si="54"/>
        <v>184.25</v>
      </c>
      <c r="M652" s="58">
        <f t="shared" si="56"/>
        <v>0</v>
      </c>
      <c r="N652" s="56">
        <f t="shared" si="55"/>
        <v>184.25</v>
      </c>
      <c r="O652" s="56"/>
    </row>
    <row r="653" s="6" customFormat="1" ht="12" customHeight="1" spans="1:15">
      <c r="A653" s="30" t="s">
        <v>20</v>
      </c>
      <c r="B653" s="53" t="s">
        <v>343</v>
      </c>
      <c r="C653" s="71">
        <v>6</v>
      </c>
      <c r="D653" s="37" t="s">
        <v>655</v>
      </c>
      <c r="E653" s="38"/>
      <c r="F653" s="75"/>
      <c r="G653" s="76">
        <v>13.4</v>
      </c>
      <c r="H653" s="77">
        <f t="shared" si="52"/>
        <v>13.4</v>
      </c>
      <c r="I653" s="77"/>
      <c r="J653" s="38">
        <f t="shared" si="53"/>
        <v>13.4</v>
      </c>
      <c r="K653" s="58">
        <v>13.75</v>
      </c>
      <c r="L653" s="56">
        <f t="shared" si="54"/>
        <v>184.25</v>
      </c>
      <c r="M653" s="58">
        <f t="shared" si="56"/>
        <v>0</v>
      </c>
      <c r="N653" s="56">
        <f t="shared" si="55"/>
        <v>184.25</v>
      </c>
      <c r="O653" s="56"/>
    </row>
    <row r="654" s="6" customFormat="1" ht="12" customHeight="1" spans="1:15">
      <c r="A654" s="30" t="s">
        <v>20</v>
      </c>
      <c r="B654" s="53" t="s">
        <v>343</v>
      </c>
      <c r="C654" s="71">
        <v>6</v>
      </c>
      <c r="D654" s="37" t="s">
        <v>656</v>
      </c>
      <c r="E654" s="38"/>
      <c r="F654" s="75"/>
      <c r="G654" s="76">
        <v>12.1</v>
      </c>
      <c r="H654" s="77">
        <f t="shared" si="52"/>
        <v>12.1</v>
      </c>
      <c r="I654" s="77"/>
      <c r="J654" s="38">
        <f t="shared" si="53"/>
        <v>12.1</v>
      </c>
      <c r="K654" s="58">
        <v>13.75</v>
      </c>
      <c r="L654" s="56">
        <f t="shared" si="54"/>
        <v>166.375</v>
      </c>
      <c r="M654" s="58">
        <f t="shared" si="56"/>
        <v>0</v>
      </c>
      <c r="N654" s="56">
        <f t="shared" si="55"/>
        <v>166.375</v>
      </c>
      <c r="O654" s="56"/>
    </row>
    <row r="655" s="6" customFormat="1" ht="12" customHeight="1" spans="1:15">
      <c r="A655" s="30" t="s">
        <v>20</v>
      </c>
      <c r="B655" s="53" t="s">
        <v>343</v>
      </c>
      <c r="C655" s="71">
        <v>6</v>
      </c>
      <c r="D655" s="37" t="s">
        <v>657</v>
      </c>
      <c r="E655" s="38"/>
      <c r="F655" s="75"/>
      <c r="G655" s="76">
        <v>10.7</v>
      </c>
      <c r="H655" s="77">
        <f t="shared" si="52"/>
        <v>10.7</v>
      </c>
      <c r="I655" s="77"/>
      <c r="J655" s="38">
        <f t="shared" si="53"/>
        <v>10.7</v>
      </c>
      <c r="K655" s="58">
        <v>13.75</v>
      </c>
      <c r="L655" s="56">
        <f t="shared" si="54"/>
        <v>147.125</v>
      </c>
      <c r="M655" s="58">
        <f t="shared" si="56"/>
        <v>0</v>
      </c>
      <c r="N655" s="56">
        <f t="shared" si="55"/>
        <v>147.125</v>
      </c>
      <c r="O655" s="56"/>
    </row>
    <row r="656" s="6" customFormat="1" ht="12" customHeight="1" spans="1:15">
      <c r="A656" s="30" t="s">
        <v>20</v>
      </c>
      <c r="B656" s="53" t="s">
        <v>343</v>
      </c>
      <c r="C656" s="71">
        <v>6</v>
      </c>
      <c r="D656" s="37" t="s">
        <v>658</v>
      </c>
      <c r="E656" s="38"/>
      <c r="F656" s="75"/>
      <c r="G656" s="76">
        <v>10.7</v>
      </c>
      <c r="H656" s="77">
        <f t="shared" si="52"/>
        <v>10.7</v>
      </c>
      <c r="I656" s="77"/>
      <c r="J656" s="38">
        <f t="shared" si="53"/>
        <v>10.7</v>
      </c>
      <c r="K656" s="58">
        <v>13.75</v>
      </c>
      <c r="L656" s="56">
        <f t="shared" si="54"/>
        <v>147.125</v>
      </c>
      <c r="M656" s="58">
        <f t="shared" si="56"/>
        <v>0</v>
      </c>
      <c r="N656" s="56">
        <f t="shared" si="55"/>
        <v>147.125</v>
      </c>
      <c r="O656" s="56"/>
    </row>
    <row r="657" s="6" customFormat="1" ht="12" customHeight="1" spans="1:15">
      <c r="A657" s="30" t="s">
        <v>20</v>
      </c>
      <c r="B657" s="53" t="s">
        <v>343</v>
      </c>
      <c r="C657" s="71">
        <v>6</v>
      </c>
      <c r="D657" s="37" t="s">
        <v>659</v>
      </c>
      <c r="E657" s="38"/>
      <c r="F657" s="75"/>
      <c r="G657" s="76">
        <v>10.7</v>
      </c>
      <c r="H657" s="77">
        <f t="shared" si="52"/>
        <v>10.7</v>
      </c>
      <c r="I657" s="77"/>
      <c r="J657" s="38">
        <f t="shared" si="53"/>
        <v>10.7</v>
      </c>
      <c r="K657" s="58">
        <v>13.75</v>
      </c>
      <c r="L657" s="56">
        <f t="shared" si="54"/>
        <v>147.125</v>
      </c>
      <c r="M657" s="58">
        <f t="shared" si="56"/>
        <v>0</v>
      </c>
      <c r="N657" s="56">
        <f t="shared" si="55"/>
        <v>147.125</v>
      </c>
      <c r="O657" s="56"/>
    </row>
    <row r="658" s="6" customFormat="1" ht="12" customHeight="1" spans="1:15">
      <c r="A658" s="30" t="s">
        <v>20</v>
      </c>
      <c r="B658" s="53" t="s">
        <v>343</v>
      </c>
      <c r="C658" s="71">
        <v>6</v>
      </c>
      <c r="D658" s="37" t="s">
        <v>660</v>
      </c>
      <c r="E658" s="38"/>
      <c r="F658" s="75"/>
      <c r="G658" s="76">
        <v>39.9</v>
      </c>
      <c r="H658" s="77">
        <f t="shared" si="52"/>
        <v>39.9</v>
      </c>
      <c r="I658" s="77"/>
      <c r="J658" s="38">
        <f t="shared" si="53"/>
        <v>39.9</v>
      </c>
      <c r="K658" s="58">
        <v>13.75</v>
      </c>
      <c r="L658" s="56">
        <f t="shared" si="54"/>
        <v>548.625</v>
      </c>
      <c r="M658" s="58">
        <f t="shared" si="56"/>
        <v>0</v>
      </c>
      <c r="N658" s="56">
        <f t="shared" si="55"/>
        <v>548.625</v>
      </c>
      <c r="O658" s="56"/>
    </row>
    <row r="659" s="6" customFormat="1" ht="12" customHeight="1" spans="1:15">
      <c r="A659" s="30" t="s">
        <v>20</v>
      </c>
      <c r="B659" s="53" t="s">
        <v>343</v>
      </c>
      <c r="C659" s="71">
        <v>6</v>
      </c>
      <c r="D659" s="37" t="s">
        <v>661</v>
      </c>
      <c r="E659" s="38"/>
      <c r="F659" s="75"/>
      <c r="G659" s="76">
        <v>22.8</v>
      </c>
      <c r="H659" s="77">
        <f t="shared" si="52"/>
        <v>22.8</v>
      </c>
      <c r="I659" s="77"/>
      <c r="J659" s="38">
        <f t="shared" si="53"/>
        <v>22.8</v>
      </c>
      <c r="K659" s="58">
        <v>13.75</v>
      </c>
      <c r="L659" s="56">
        <f t="shared" si="54"/>
        <v>313.5</v>
      </c>
      <c r="M659" s="58">
        <f t="shared" si="56"/>
        <v>0</v>
      </c>
      <c r="N659" s="56">
        <f t="shared" si="55"/>
        <v>313.5</v>
      </c>
      <c r="O659" s="56"/>
    </row>
    <row r="660" s="6" customFormat="1" ht="12" customHeight="1" spans="1:15">
      <c r="A660" s="30" t="s">
        <v>20</v>
      </c>
      <c r="B660" s="53" t="s">
        <v>343</v>
      </c>
      <c r="C660" s="71">
        <v>6</v>
      </c>
      <c r="D660" s="37" t="s">
        <v>662</v>
      </c>
      <c r="E660" s="38"/>
      <c r="F660" s="75"/>
      <c r="G660" s="76">
        <v>14.7</v>
      </c>
      <c r="H660" s="77">
        <f t="shared" si="52"/>
        <v>14.7</v>
      </c>
      <c r="I660" s="77"/>
      <c r="J660" s="38">
        <f t="shared" si="53"/>
        <v>14.7</v>
      </c>
      <c r="K660" s="58">
        <v>13.75</v>
      </c>
      <c r="L660" s="56">
        <f t="shared" si="54"/>
        <v>202.125</v>
      </c>
      <c r="M660" s="58">
        <f t="shared" si="56"/>
        <v>0</v>
      </c>
      <c r="N660" s="56">
        <f t="shared" si="55"/>
        <v>202.125</v>
      </c>
      <c r="O660" s="56"/>
    </row>
    <row r="661" s="6" customFormat="1" ht="12" customHeight="1" spans="1:15">
      <c r="A661" s="30" t="s">
        <v>20</v>
      </c>
      <c r="B661" s="53" t="s">
        <v>343</v>
      </c>
      <c r="C661" s="71">
        <v>6</v>
      </c>
      <c r="D661" s="37" t="s">
        <v>663</v>
      </c>
      <c r="E661" s="38"/>
      <c r="F661" s="75"/>
      <c r="G661" s="76">
        <v>21.5</v>
      </c>
      <c r="H661" s="77">
        <f t="shared" si="52"/>
        <v>21.5</v>
      </c>
      <c r="I661" s="77"/>
      <c r="J661" s="38">
        <f t="shared" si="53"/>
        <v>21.5</v>
      </c>
      <c r="K661" s="58">
        <v>13.75</v>
      </c>
      <c r="L661" s="56">
        <f t="shared" si="54"/>
        <v>295.625</v>
      </c>
      <c r="M661" s="58">
        <f t="shared" si="56"/>
        <v>0</v>
      </c>
      <c r="N661" s="56">
        <f t="shared" si="55"/>
        <v>295.625</v>
      </c>
      <c r="O661" s="56"/>
    </row>
    <row r="662" s="6" customFormat="1" ht="12" customHeight="1" spans="1:15">
      <c r="A662" s="30" t="s">
        <v>20</v>
      </c>
      <c r="B662" s="53" t="s">
        <v>343</v>
      </c>
      <c r="C662" s="71">
        <v>6</v>
      </c>
      <c r="D662" s="37" t="s">
        <v>664</v>
      </c>
      <c r="E662" s="38"/>
      <c r="F662" s="75"/>
      <c r="G662" s="76">
        <v>21.5</v>
      </c>
      <c r="H662" s="77">
        <f t="shared" si="52"/>
        <v>21.5</v>
      </c>
      <c r="I662" s="77"/>
      <c r="J662" s="38">
        <f t="shared" si="53"/>
        <v>21.5</v>
      </c>
      <c r="K662" s="58">
        <v>13.75</v>
      </c>
      <c r="L662" s="56">
        <f t="shared" si="54"/>
        <v>295.625</v>
      </c>
      <c r="M662" s="58">
        <f t="shared" si="56"/>
        <v>0</v>
      </c>
      <c r="N662" s="56">
        <f t="shared" si="55"/>
        <v>295.625</v>
      </c>
      <c r="O662" s="56"/>
    </row>
    <row r="663" s="6" customFormat="1" ht="12" customHeight="1" spans="1:15">
      <c r="A663" s="30" t="s">
        <v>20</v>
      </c>
      <c r="B663" s="53" t="s">
        <v>343</v>
      </c>
      <c r="C663" s="71">
        <v>6</v>
      </c>
      <c r="D663" s="37" t="s">
        <v>665</v>
      </c>
      <c r="E663" s="38"/>
      <c r="F663" s="75"/>
      <c r="G663" s="76">
        <v>29.5</v>
      </c>
      <c r="H663" s="77">
        <f t="shared" si="52"/>
        <v>29.5</v>
      </c>
      <c r="I663" s="77"/>
      <c r="J663" s="38">
        <f t="shared" si="53"/>
        <v>29.5</v>
      </c>
      <c r="K663" s="58">
        <v>13.75</v>
      </c>
      <c r="L663" s="56">
        <f t="shared" si="54"/>
        <v>405.625</v>
      </c>
      <c r="M663" s="58">
        <f t="shared" si="56"/>
        <v>0</v>
      </c>
      <c r="N663" s="56">
        <f t="shared" si="55"/>
        <v>405.625</v>
      </c>
      <c r="O663" s="56"/>
    </row>
    <row r="664" s="6" customFormat="1" ht="12" customHeight="1" spans="1:15">
      <c r="A664" s="30" t="s">
        <v>20</v>
      </c>
      <c r="B664" s="53" t="s">
        <v>343</v>
      </c>
      <c r="C664" s="71">
        <v>6</v>
      </c>
      <c r="D664" s="37" t="s">
        <v>216</v>
      </c>
      <c r="E664" s="38"/>
      <c r="F664" s="75"/>
      <c r="G664" s="76">
        <v>16.1</v>
      </c>
      <c r="H664" s="77">
        <f t="shared" si="52"/>
        <v>16.1</v>
      </c>
      <c r="I664" s="77"/>
      <c r="J664" s="38">
        <f t="shared" si="53"/>
        <v>16.1</v>
      </c>
      <c r="K664" s="58">
        <v>13.75</v>
      </c>
      <c r="L664" s="56">
        <f t="shared" si="54"/>
        <v>221.375</v>
      </c>
      <c r="M664" s="58">
        <f t="shared" si="56"/>
        <v>0</v>
      </c>
      <c r="N664" s="56">
        <f t="shared" si="55"/>
        <v>221.375</v>
      </c>
      <c r="O664" s="56"/>
    </row>
    <row r="665" s="6" customFormat="1" ht="12" customHeight="1" spans="1:15">
      <c r="A665" s="30" t="s">
        <v>20</v>
      </c>
      <c r="B665" s="53" t="s">
        <v>343</v>
      </c>
      <c r="C665" s="71">
        <v>6</v>
      </c>
      <c r="D665" s="37" t="s">
        <v>666</v>
      </c>
      <c r="E665" s="38"/>
      <c r="F665" s="75"/>
      <c r="G665" s="76">
        <v>16.1</v>
      </c>
      <c r="H665" s="77">
        <f t="shared" si="52"/>
        <v>16.1</v>
      </c>
      <c r="I665" s="77"/>
      <c r="J665" s="38">
        <f t="shared" si="53"/>
        <v>16.1</v>
      </c>
      <c r="K665" s="58">
        <v>13.75</v>
      </c>
      <c r="L665" s="56">
        <f t="shared" si="54"/>
        <v>221.375</v>
      </c>
      <c r="M665" s="58">
        <f t="shared" si="56"/>
        <v>0</v>
      </c>
      <c r="N665" s="56">
        <f t="shared" si="55"/>
        <v>221.375</v>
      </c>
      <c r="O665" s="56"/>
    </row>
    <row r="666" s="6" customFormat="1" ht="12" customHeight="1" spans="1:15">
      <c r="A666" s="30" t="s">
        <v>20</v>
      </c>
      <c r="B666" s="53" t="s">
        <v>343</v>
      </c>
      <c r="C666" s="71">
        <v>6</v>
      </c>
      <c r="D666" s="37" t="s">
        <v>667</v>
      </c>
      <c r="E666" s="38"/>
      <c r="F666" s="75"/>
      <c r="G666" s="76">
        <v>29.4</v>
      </c>
      <c r="H666" s="77">
        <f t="shared" si="52"/>
        <v>29.4</v>
      </c>
      <c r="I666" s="77"/>
      <c r="J666" s="38">
        <f t="shared" si="53"/>
        <v>29.4</v>
      </c>
      <c r="K666" s="58">
        <v>13.75</v>
      </c>
      <c r="L666" s="56">
        <f t="shared" si="54"/>
        <v>404.25</v>
      </c>
      <c r="M666" s="58">
        <f t="shared" si="56"/>
        <v>0</v>
      </c>
      <c r="N666" s="56">
        <f t="shared" si="55"/>
        <v>404.25</v>
      </c>
      <c r="O666" s="56"/>
    </row>
    <row r="667" s="6" customFormat="1" ht="12" customHeight="1" spans="1:15">
      <c r="A667" s="30" t="s">
        <v>20</v>
      </c>
      <c r="B667" s="53" t="s">
        <v>343</v>
      </c>
      <c r="C667" s="71">
        <v>6</v>
      </c>
      <c r="D667" s="37" t="s">
        <v>227</v>
      </c>
      <c r="E667" s="38"/>
      <c r="F667" s="75"/>
      <c r="G667" s="76">
        <v>29.5</v>
      </c>
      <c r="H667" s="77">
        <f t="shared" si="52"/>
        <v>29.5</v>
      </c>
      <c r="I667" s="77"/>
      <c r="J667" s="38">
        <f t="shared" si="53"/>
        <v>29.5</v>
      </c>
      <c r="K667" s="58">
        <v>13.75</v>
      </c>
      <c r="L667" s="56">
        <f t="shared" si="54"/>
        <v>405.625</v>
      </c>
      <c r="M667" s="58">
        <f t="shared" si="56"/>
        <v>0</v>
      </c>
      <c r="N667" s="56">
        <f t="shared" si="55"/>
        <v>405.625</v>
      </c>
      <c r="O667" s="56"/>
    </row>
    <row r="668" s="6" customFormat="1" ht="12" customHeight="1" spans="1:15">
      <c r="A668" s="30" t="s">
        <v>20</v>
      </c>
      <c r="B668" s="53" t="s">
        <v>343</v>
      </c>
      <c r="C668" s="71">
        <v>6</v>
      </c>
      <c r="D668" s="37" t="s">
        <v>668</v>
      </c>
      <c r="E668" s="38"/>
      <c r="F668" s="75"/>
      <c r="G668" s="76">
        <v>29.5</v>
      </c>
      <c r="H668" s="77">
        <f t="shared" si="52"/>
        <v>29.5</v>
      </c>
      <c r="I668" s="77"/>
      <c r="J668" s="38">
        <f t="shared" si="53"/>
        <v>29.5</v>
      </c>
      <c r="K668" s="58">
        <v>13.75</v>
      </c>
      <c r="L668" s="56">
        <f t="shared" si="54"/>
        <v>405.625</v>
      </c>
      <c r="M668" s="58">
        <f t="shared" si="56"/>
        <v>0</v>
      </c>
      <c r="N668" s="56">
        <f t="shared" si="55"/>
        <v>405.625</v>
      </c>
      <c r="O668" s="56"/>
    </row>
    <row r="669" s="6" customFormat="1" ht="12" customHeight="1" spans="1:15">
      <c r="A669" s="30" t="s">
        <v>20</v>
      </c>
      <c r="B669" s="53" t="s">
        <v>343</v>
      </c>
      <c r="C669" s="71">
        <v>6</v>
      </c>
      <c r="D669" s="37" t="s">
        <v>669</v>
      </c>
      <c r="E669" s="38"/>
      <c r="F669" s="75"/>
      <c r="G669" s="76">
        <v>37.6</v>
      </c>
      <c r="H669" s="77">
        <f t="shared" si="52"/>
        <v>37.6</v>
      </c>
      <c r="I669" s="77"/>
      <c r="J669" s="38">
        <f t="shared" si="53"/>
        <v>37.6</v>
      </c>
      <c r="K669" s="58">
        <v>13.75</v>
      </c>
      <c r="L669" s="56">
        <f t="shared" si="54"/>
        <v>517</v>
      </c>
      <c r="M669" s="58">
        <f t="shared" si="56"/>
        <v>0</v>
      </c>
      <c r="N669" s="56">
        <f t="shared" si="55"/>
        <v>517</v>
      </c>
      <c r="O669" s="56"/>
    </row>
    <row r="670" s="6" customFormat="1" ht="12" customHeight="1" spans="1:15">
      <c r="A670" s="30" t="s">
        <v>20</v>
      </c>
      <c r="B670" s="53" t="s">
        <v>343</v>
      </c>
      <c r="C670" s="71">
        <v>6</v>
      </c>
      <c r="D670" s="37" t="s">
        <v>670</v>
      </c>
      <c r="E670" s="38"/>
      <c r="F670" s="75"/>
      <c r="G670" s="57">
        <v>22.02</v>
      </c>
      <c r="H670" s="77">
        <f t="shared" si="52"/>
        <v>22.02</v>
      </c>
      <c r="I670" s="77"/>
      <c r="J670" s="38">
        <f t="shared" si="53"/>
        <v>22.02</v>
      </c>
      <c r="K670" s="58">
        <v>13.75</v>
      </c>
      <c r="L670" s="56">
        <f t="shared" si="54"/>
        <v>302.775</v>
      </c>
      <c r="M670" s="58">
        <f t="shared" si="56"/>
        <v>0</v>
      </c>
      <c r="N670" s="56">
        <f t="shared" si="55"/>
        <v>302.775</v>
      </c>
      <c r="O670" s="56"/>
    </row>
    <row r="671" s="6" customFormat="1" ht="12" customHeight="1" spans="1:15">
      <c r="A671" s="30" t="s">
        <v>20</v>
      </c>
      <c r="B671" s="53" t="s">
        <v>343</v>
      </c>
      <c r="C671" s="71">
        <v>6</v>
      </c>
      <c r="D671" s="37" t="s">
        <v>671</v>
      </c>
      <c r="E671" s="38"/>
      <c r="F671" s="75"/>
      <c r="G671" s="76">
        <v>29.5</v>
      </c>
      <c r="H671" s="77">
        <f t="shared" si="52"/>
        <v>29.5</v>
      </c>
      <c r="I671" s="77"/>
      <c r="J671" s="38">
        <f t="shared" si="53"/>
        <v>29.5</v>
      </c>
      <c r="K671" s="58">
        <v>13.75</v>
      </c>
      <c r="L671" s="56">
        <f t="shared" si="54"/>
        <v>405.625</v>
      </c>
      <c r="M671" s="58">
        <f t="shared" si="56"/>
        <v>0</v>
      </c>
      <c r="N671" s="56">
        <f t="shared" si="55"/>
        <v>405.625</v>
      </c>
      <c r="O671" s="56"/>
    </row>
    <row r="672" s="6" customFormat="1" ht="12" customHeight="1" spans="1:15">
      <c r="A672" s="30" t="s">
        <v>20</v>
      </c>
      <c r="B672" s="53" t="s">
        <v>343</v>
      </c>
      <c r="C672" s="71">
        <v>6</v>
      </c>
      <c r="D672" s="37" t="s">
        <v>672</v>
      </c>
      <c r="E672" s="38"/>
      <c r="F672" s="75"/>
      <c r="G672" s="76">
        <v>16.1</v>
      </c>
      <c r="H672" s="77">
        <f t="shared" si="52"/>
        <v>16.1</v>
      </c>
      <c r="I672" s="77"/>
      <c r="J672" s="38">
        <f t="shared" si="53"/>
        <v>16.1</v>
      </c>
      <c r="K672" s="58">
        <v>13.75</v>
      </c>
      <c r="L672" s="56">
        <f t="shared" si="54"/>
        <v>221.375</v>
      </c>
      <c r="M672" s="58">
        <f t="shared" si="56"/>
        <v>0</v>
      </c>
      <c r="N672" s="56">
        <f t="shared" si="55"/>
        <v>221.375</v>
      </c>
      <c r="O672" s="56"/>
    </row>
    <row r="673" s="6" customFormat="1" ht="12" customHeight="1" spans="1:15">
      <c r="A673" s="30" t="s">
        <v>20</v>
      </c>
      <c r="B673" s="53" t="s">
        <v>343</v>
      </c>
      <c r="C673" s="71">
        <v>6</v>
      </c>
      <c r="D673" s="37" t="s">
        <v>673</v>
      </c>
      <c r="E673" s="38"/>
      <c r="F673" s="75"/>
      <c r="G673" s="76">
        <v>19.1</v>
      </c>
      <c r="H673" s="77">
        <f t="shared" si="52"/>
        <v>19.1</v>
      </c>
      <c r="I673" s="77"/>
      <c r="J673" s="38">
        <f t="shared" si="53"/>
        <v>19.1</v>
      </c>
      <c r="K673" s="58">
        <v>13.75</v>
      </c>
      <c r="L673" s="56">
        <f t="shared" si="54"/>
        <v>262.625</v>
      </c>
      <c r="M673" s="58">
        <f t="shared" si="56"/>
        <v>0</v>
      </c>
      <c r="N673" s="56">
        <f t="shared" si="55"/>
        <v>262.625</v>
      </c>
      <c r="O673" s="56"/>
    </row>
    <row r="674" s="6" customFormat="1" ht="12" customHeight="1" spans="1:15">
      <c r="A674" s="30" t="s">
        <v>20</v>
      </c>
      <c r="B674" s="53" t="s">
        <v>343</v>
      </c>
      <c r="C674" s="71">
        <v>6</v>
      </c>
      <c r="D674" s="37" t="s">
        <v>674</v>
      </c>
      <c r="E674" s="38"/>
      <c r="F674" s="75"/>
      <c r="G674" s="76">
        <v>7.7</v>
      </c>
      <c r="H674" s="77">
        <f t="shared" si="52"/>
        <v>7.7</v>
      </c>
      <c r="I674" s="77"/>
      <c r="J674" s="38">
        <f t="shared" si="53"/>
        <v>7.7</v>
      </c>
      <c r="K674" s="58">
        <v>13.75</v>
      </c>
      <c r="L674" s="56">
        <f t="shared" si="54"/>
        <v>105.875</v>
      </c>
      <c r="M674" s="58">
        <f t="shared" si="56"/>
        <v>0</v>
      </c>
      <c r="N674" s="56">
        <f t="shared" si="55"/>
        <v>105.875</v>
      </c>
      <c r="O674" s="56"/>
    </row>
    <row r="675" s="6" customFormat="1" ht="12" customHeight="1" spans="1:15">
      <c r="A675" s="30" t="s">
        <v>20</v>
      </c>
      <c r="B675" s="53" t="s">
        <v>343</v>
      </c>
      <c r="C675" s="71">
        <v>6</v>
      </c>
      <c r="D675" s="37" t="s">
        <v>675</v>
      </c>
      <c r="E675" s="38"/>
      <c r="F675" s="75"/>
      <c r="G675" s="76">
        <v>7</v>
      </c>
      <c r="H675" s="77">
        <f t="shared" si="52"/>
        <v>7</v>
      </c>
      <c r="I675" s="77"/>
      <c r="J675" s="38">
        <f t="shared" si="53"/>
        <v>7</v>
      </c>
      <c r="K675" s="58">
        <v>13.75</v>
      </c>
      <c r="L675" s="56">
        <f t="shared" si="54"/>
        <v>96.25</v>
      </c>
      <c r="M675" s="58">
        <f t="shared" si="56"/>
        <v>0</v>
      </c>
      <c r="N675" s="56">
        <f t="shared" si="55"/>
        <v>96.25</v>
      </c>
      <c r="O675" s="56"/>
    </row>
    <row r="676" s="6" customFormat="1" ht="12" customHeight="1" spans="1:15">
      <c r="A676" s="30" t="s">
        <v>20</v>
      </c>
      <c r="B676" s="53" t="s">
        <v>343</v>
      </c>
      <c r="C676" s="71">
        <v>6</v>
      </c>
      <c r="D676" s="37" t="s">
        <v>676</v>
      </c>
      <c r="E676" s="38"/>
      <c r="F676" s="75"/>
      <c r="G676" s="76">
        <v>8.4</v>
      </c>
      <c r="H676" s="77">
        <f t="shared" si="52"/>
        <v>8.4</v>
      </c>
      <c r="I676" s="77"/>
      <c r="J676" s="38">
        <f t="shared" si="53"/>
        <v>8.4</v>
      </c>
      <c r="K676" s="58">
        <v>13.75</v>
      </c>
      <c r="L676" s="56">
        <f t="shared" si="54"/>
        <v>115.5</v>
      </c>
      <c r="M676" s="58">
        <f t="shared" si="56"/>
        <v>0</v>
      </c>
      <c r="N676" s="56">
        <f t="shared" si="55"/>
        <v>115.5</v>
      </c>
      <c r="O676" s="56"/>
    </row>
    <row r="677" s="6" customFormat="1" ht="12" customHeight="1" spans="1:15">
      <c r="A677" s="30" t="s">
        <v>20</v>
      </c>
      <c r="B677" s="53" t="s">
        <v>343</v>
      </c>
      <c r="C677" s="71">
        <v>6</v>
      </c>
      <c r="D677" s="37" t="s">
        <v>677</v>
      </c>
      <c r="E677" s="38"/>
      <c r="F677" s="75"/>
      <c r="G677" s="76">
        <v>1.7</v>
      </c>
      <c r="H677" s="77">
        <f t="shared" si="52"/>
        <v>1.7</v>
      </c>
      <c r="I677" s="77"/>
      <c r="J677" s="38">
        <f t="shared" si="53"/>
        <v>1.7</v>
      </c>
      <c r="K677" s="58">
        <v>13.75</v>
      </c>
      <c r="L677" s="56">
        <f t="shared" si="54"/>
        <v>23.375</v>
      </c>
      <c r="M677" s="58">
        <f t="shared" si="56"/>
        <v>0</v>
      </c>
      <c r="N677" s="56">
        <f t="shared" si="55"/>
        <v>23.375</v>
      </c>
      <c r="O677" s="56"/>
    </row>
    <row r="678" s="6" customFormat="1" ht="12" customHeight="1" spans="1:15">
      <c r="A678" s="30" t="s">
        <v>20</v>
      </c>
      <c r="B678" s="53" t="s">
        <v>343</v>
      </c>
      <c r="C678" s="71">
        <v>6</v>
      </c>
      <c r="D678" s="37" t="s">
        <v>678</v>
      </c>
      <c r="E678" s="38"/>
      <c r="F678" s="75"/>
      <c r="G678" s="76">
        <v>11.5</v>
      </c>
      <c r="H678" s="77">
        <f t="shared" si="52"/>
        <v>11.5</v>
      </c>
      <c r="I678" s="77"/>
      <c r="J678" s="38">
        <f t="shared" si="53"/>
        <v>11.5</v>
      </c>
      <c r="K678" s="58">
        <v>13.75</v>
      </c>
      <c r="L678" s="56">
        <f t="shared" si="54"/>
        <v>158.125</v>
      </c>
      <c r="M678" s="58">
        <f t="shared" si="56"/>
        <v>0</v>
      </c>
      <c r="N678" s="56">
        <f t="shared" si="55"/>
        <v>158.125</v>
      </c>
      <c r="O678" s="56"/>
    </row>
    <row r="679" s="6" customFormat="1" ht="12" customHeight="1" spans="1:15">
      <c r="A679" s="30" t="s">
        <v>20</v>
      </c>
      <c r="B679" s="53" t="s">
        <v>343</v>
      </c>
      <c r="C679" s="71">
        <v>6</v>
      </c>
      <c r="D679" s="37" t="s">
        <v>679</v>
      </c>
      <c r="E679" s="38"/>
      <c r="F679" s="75"/>
      <c r="G679" s="76">
        <v>21.1</v>
      </c>
      <c r="H679" s="77">
        <f t="shared" si="52"/>
        <v>21.1</v>
      </c>
      <c r="I679" s="77"/>
      <c r="J679" s="38">
        <f t="shared" si="53"/>
        <v>21.1</v>
      </c>
      <c r="K679" s="58">
        <v>13.75</v>
      </c>
      <c r="L679" s="56">
        <f t="shared" si="54"/>
        <v>290.125</v>
      </c>
      <c r="M679" s="58">
        <f t="shared" si="56"/>
        <v>0</v>
      </c>
      <c r="N679" s="56">
        <f t="shared" si="55"/>
        <v>290.125</v>
      </c>
      <c r="O679" s="56"/>
    </row>
    <row r="680" s="6" customFormat="1" ht="12" customHeight="1" spans="1:15">
      <c r="A680" s="30" t="s">
        <v>20</v>
      </c>
      <c r="B680" s="53" t="s">
        <v>343</v>
      </c>
      <c r="C680" s="71">
        <v>6</v>
      </c>
      <c r="D680" s="37" t="s">
        <v>680</v>
      </c>
      <c r="E680" s="38"/>
      <c r="F680" s="75"/>
      <c r="G680" s="76">
        <v>21.1</v>
      </c>
      <c r="H680" s="77">
        <f t="shared" si="52"/>
        <v>21.1</v>
      </c>
      <c r="I680" s="77"/>
      <c r="J680" s="38">
        <f t="shared" si="53"/>
        <v>21.1</v>
      </c>
      <c r="K680" s="58">
        <v>13.75</v>
      </c>
      <c r="L680" s="56">
        <f t="shared" si="54"/>
        <v>290.125</v>
      </c>
      <c r="M680" s="58">
        <f t="shared" si="56"/>
        <v>0</v>
      </c>
      <c r="N680" s="56">
        <f t="shared" si="55"/>
        <v>290.125</v>
      </c>
      <c r="O680" s="56"/>
    </row>
    <row r="681" s="6" customFormat="1" ht="12" customHeight="1" spans="1:15">
      <c r="A681" s="30" t="s">
        <v>20</v>
      </c>
      <c r="B681" s="53" t="s">
        <v>343</v>
      </c>
      <c r="C681" s="71">
        <v>6</v>
      </c>
      <c r="D681" s="37" t="s">
        <v>681</v>
      </c>
      <c r="E681" s="38"/>
      <c r="F681" s="75"/>
      <c r="G681" s="76">
        <v>6.4</v>
      </c>
      <c r="H681" s="77">
        <f t="shared" si="52"/>
        <v>6.4</v>
      </c>
      <c r="I681" s="77"/>
      <c r="J681" s="38">
        <f t="shared" si="53"/>
        <v>6.4</v>
      </c>
      <c r="K681" s="58">
        <v>13.75</v>
      </c>
      <c r="L681" s="56">
        <f t="shared" si="54"/>
        <v>88</v>
      </c>
      <c r="M681" s="58">
        <f t="shared" si="56"/>
        <v>0</v>
      </c>
      <c r="N681" s="56">
        <f t="shared" si="55"/>
        <v>88</v>
      </c>
      <c r="O681" s="56"/>
    </row>
    <row r="682" s="6" customFormat="1" ht="12" customHeight="1" spans="1:15">
      <c r="A682" s="30" t="s">
        <v>20</v>
      </c>
      <c r="B682" s="53" t="s">
        <v>343</v>
      </c>
      <c r="C682" s="71">
        <v>6</v>
      </c>
      <c r="D682" s="37" t="s">
        <v>682</v>
      </c>
      <c r="E682" s="38"/>
      <c r="F682" s="75"/>
      <c r="G682" s="76">
        <v>10.4</v>
      </c>
      <c r="H682" s="77">
        <f t="shared" si="52"/>
        <v>10.4</v>
      </c>
      <c r="I682" s="77"/>
      <c r="J682" s="38">
        <f t="shared" si="53"/>
        <v>10.4</v>
      </c>
      <c r="K682" s="58">
        <v>13.75</v>
      </c>
      <c r="L682" s="56">
        <f t="shared" si="54"/>
        <v>143</v>
      </c>
      <c r="M682" s="58">
        <f t="shared" si="56"/>
        <v>0</v>
      </c>
      <c r="N682" s="56">
        <f t="shared" si="55"/>
        <v>143</v>
      </c>
      <c r="O682" s="56"/>
    </row>
    <row r="683" s="6" customFormat="1" ht="12" customHeight="1" spans="1:15">
      <c r="A683" s="30" t="s">
        <v>20</v>
      </c>
      <c r="B683" s="53" t="s">
        <v>343</v>
      </c>
      <c r="C683" s="71">
        <v>6</v>
      </c>
      <c r="D683" s="37" t="s">
        <v>683</v>
      </c>
      <c r="E683" s="38"/>
      <c r="F683" s="75"/>
      <c r="G683" s="76">
        <v>13.8</v>
      </c>
      <c r="H683" s="77">
        <f t="shared" si="52"/>
        <v>13.8</v>
      </c>
      <c r="I683" s="77"/>
      <c r="J683" s="38">
        <f t="shared" si="53"/>
        <v>13.8</v>
      </c>
      <c r="K683" s="58">
        <v>13.75</v>
      </c>
      <c r="L683" s="56">
        <f t="shared" si="54"/>
        <v>189.75</v>
      </c>
      <c r="M683" s="58">
        <f t="shared" si="56"/>
        <v>0</v>
      </c>
      <c r="N683" s="56">
        <f t="shared" si="55"/>
        <v>189.75</v>
      </c>
      <c r="O683" s="56"/>
    </row>
    <row r="684" s="6" customFormat="1" ht="12" customHeight="1" spans="1:15">
      <c r="A684" s="30" t="s">
        <v>20</v>
      </c>
      <c r="B684" s="53" t="s">
        <v>343</v>
      </c>
      <c r="C684" s="71">
        <v>6</v>
      </c>
      <c r="D684" s="37" t="s">
        <v>684</v>
      </c>
      <c r="E684" s="38"/>
      <c r="F684" s="75"/>
      <c r="G684" s="76">
        <v>21.1</v>
      </c>
      <c r="H684" s="77">
        <f t="shared" si="52"/>
        <v>21.1</v>
      </c>
      <c r="I684" s="77"/>
      <c r="J684" s="38">
        <f t="shared" si="53"/>
        <v>21.1</v>
      </c>
      <c r="K684" s="58">
        <v>13.75</v>
      </c>
      <c r="L684" s="56">
        <f t="shared" si="54"/>
        <v>290.125</v>
      </c>
      <c r="M684" s="58">
        <f t="shared" si="56"/>
        <v>0</v>
      </c>
      <c r="N684" s="56">
        <f t="shared" si="55"/>
        <v>290.125</v>
      </c>
      <c r="O684" s="56"/>
    </row>
    <row r="685" s="6" customFormat="1" ht="12" customHeight="1" spans="1:15">
      <c r="A685" s="30" t="s">
        <v>20</v>
      </c>
      <c r="B685" s="53" t="s">
        <v>343</v>
      </c>
      <c r="C685" s="71">
        <v>6</v>
      </c>
      <c r="D685" s="37" t="s">
        <v>685</v>
      </c>
      <c r="E685" s="38"/>
      <c r="F685" s="75"/>
      <c r="G685" s="76">
        <v>5</v>
      </c>
      <c r="H685" s="77">
        <f t="shared" si="52"/>
        <v>5</v>
      </c>
      <c r="I685" s="77"/>
      <c r="J685" s="38">
        <f t="shared" si="53"/>
        <v>5</v>
      </c>
      <c r="K685" s="58">
        <v>13.75</v>
      </c>
      <c r="L685" s="56">
        <f t="shared" si="54"/>
        <v>68.75</v>
      </c>
      <c r="M685" s="58">
        <f t="shared" si="56"/>
        <v>0</v>
      </c>
      <c r="N685" s="56">
        <f t="shared" si="55"/>
        <v>68.75</v>
      </c>
      <c r="O685" s="56"/>
    </row>
    <row r="686" s="6" customFormat="1" ht="12" customHeight="1" spans="1:15">
      <c r="A686" s="30" t="s">
        <v>20</v>
      </c>
      <c r="B686" s="53" t="s">
        <v>343</v>
      </c>
      <c r="C686" s="71">
        <v>7</v>
      </c>
      <c r="D686" s="37" t="s">
        <v>686</v>
      </c>
      <c r="E686" s="38"/>
      <c r="F686" s="75"/>
      <c r="G686" s="76">
        <v>8.2</v>
      </c>
      <c r="H686" s="77">
        <f t="shared" si="52"/>
        <v>8.2</v>
      </c>
      <c r="I686" s="77"/>
      <c r="J686" s="38">
        <f t="shared" si="53"/>
        <v>8.2</v>
      </c>
      <c r="K686" s="58">
        <v>13.75</v>
      </c>
      <c r="L686" s="56">
        <f t="shared" si="54"/>
        <v>112.75</v>
      </c>
      <c r="M686" s="58">
        <f t="shared" si="56"/>
        <v>0</v>
      </c>
      <c r="N686" s="56">
        <f t="shared" si="55"/>
        <v>112.75</v>
      </c>
      <c r="O686" s="56"/>
    </row>
    <row r="687" s="6" customFormat="1" ht="12" customHeight="1" spans="1:15">
      <c r="A687" s="30" t="s">
        <v>20</v>
      </c>
      <c r="B687" s="53" t="s">
        <v>343</v>
      </c>
      <c r="C687" s="71">
        <v>7</v>
      </c>
      <c r="D687" s="37" t="s">
        <v>687</v>
      </c>
      <c r="E687" s="38"/>
      <c r="F687" s="75"/>
      <c r="G687" s="76">
        <v>1.8</v>
      </c>
      <c r="H687" s="77">
        <f t="shared" si="52"/>
        <v>1.8</v>
      </c>
      <c r="I687" s="77"/>
      <c r="J687" s="38">
        <f t="shared" si="53"/>
        <v>1.8</v>
      </c>
      <c r="K687" s="58">
        <v>13.75</v>
      </c>
      <c r="L687" s="56">
        <f t="shared" si="54"/>
        <v>24.75</v>
      </c>
      <c r="M687" s="58">
        <f t="shared" si="56"/>
        <v>0</v>
      </c>
      <c r="N687" s="56">
        <f t="shared" si="55"/>
        <v>24.75</v>
      </c>
      <c r="O687" s="56"/>
    </row>
    <row r="688" s="6" customFormat="1" ht="12" customHeight="1" spans="1:15">
      <c r="A688" s="30" t="s">
        <v>20</v>
      </c>
      <c r="B688" s="53" t="s">
        <v>343</v>
      </c>
      <c r="C688" s="71">
        <v>7</v>
      </c>
      <c r="D688" s="37" t="s">
        <v>688</v>
      </c>
      <c r="E688" s="38"/>
      <c r="F688" s="75"/>
      <c r="G688" s="76">
        <v>16.8</v>
      </c>
      <c r="H688" s="77">
        <f t="shared" si="52"/>
        <v>16.8</v>
      </c>
      <c r="I688" s="77"/>
      <c r="J688" s="38">
        <f t="shared" si="53"/>
        <v>16.8</v>
      </c>
      <c r="K688" s="58">
        <v>13.75</v>
      </c>
      <c r="L688" s="56">
        <f t="shared" si="54"/>
        <v>231</v>
      </c>
      <c r="M688" s="58">
        <f t="shared" si="56"/>
        <v>0</v>
      </c>
      <c r="N688" s="56">
        <f t="shared" si="55"/>
        <v>231</v>
      </c>
      <c r="O688" s="56"/>
    </row>
    <row r="689" s="6" customFormat="1" ht="12" customHeight="1" spans="1:15">
      <c r="A689" s="30" t="s">
        <v>20</v>
      </c>
      <c r="B689" s="53" t="s">
        <v>343</v>
      </c>
      <c r="C689" s="71">
        <v>7</v>
      </c>
      <c r="D689" s="37" t="s">
        <v>689</v>
      </c>
      <c r="E689" s="38"/>
      <c r="F689" s="75"/>
      <c r="G689" s="76">
        <v>17.3</v>
      </c>
      <c r="H689" s="77">
        <f t="shared" si="52"/>
        <v>17.3</v>
      </c>
      <c r="I689" s="77"/>
      <c r="J689" s="38">
        <f t="shared" si="53"/>
        <v>17.3</v>
      </c>
      <c r="K689" s="58">
        <v>13.75</v>
      </c>
      <c r="L689" s="56">
        <f t="shared" si="54"/>
        <v>237.875</v>
      </c>
      <c r="M689" s="58">
        <f t="shared" si="56"/>
        <v>0</v>
      </c>
      <c r="N689" s="56">
        <f t="shared" si="55"/>
        <v>237.875</v>
      </c>
      <c r="O689" s="56"/>
    </row>
    <row r="690" s="6" customFormat="1" ht="12" customHeight="1" spans="1:15">
      <c r="A690" s="30" t="s">
        <v>20</v>
      </c>
      <c r="B690" s="53" t="s">
        <v>343</v>
      </c>
      <c r="C690" s="71">
        <v>7</v>
      </c>
      <c r="D690" s="37" t="s">
        <v>690</v>
      </c>
      <c r="E690" s="38"/>
      <c r="F690" s="75"/>
      <c r="G690" s="76">
        <v>5.1</v>
      </c>
      <c r="H690" s="77">
        <f t="shared" si="52"/>
        <v>5.1</v>
      </c>
      <c r="I690" s="77"/>
      <c r="J690" s="38">
        <f t="shared" si="53"/>
        <v>5.1</v>
      </c>
      <c r="K690" s="58">
        <v>13.75</v>
      </c>
      <c r="L690" s="56">
        <f t="shared" si="54"/>
        <v>70.125</v>
      </c>
      <c r="M690" s="58">
        <f t="shared" si="56"/>
        <v>0</v>
      </c>
      <c r="N690" s="56">
        <f t="shared" si="55"/>
        <v>70.125</v>
      </c>
      <c r="O690" s="56"/>
    </row>
    <row r="691" s="6" customFormat="1" ht="12" customHeight="1" spans="1:15">
      <c r="A691" s="30" t="s">
        <v>20</v>
      </c>
      <c r="B691" s="53" t="s">
        <v>343</v>
      </c>
      <c r="C691" s="71">
        <v>7</v>
      </c>
      <c r="D691" s="37" t="s">
        <v>691</v>
      </c>
      <c r="E691" s="38"/>
      <c r="F691" s="75"/>
      <c r="G691" s="76">
        <v>2.2</v>
      </c>
      <c r="H691" s="77">
        <f t="shared" si="52"/>
        <v>2.2</v>
      </c>
      <c r="I691" s="77"/>
      <c r="J691" s="38">
        <f t="shared" si="53"/>
        <v>2.2</v>
      </c>
      <c r="K691" s="58">
        <v>13.75</v>
      </c>
      <c r="L691" s="56">
        <f t="shared" si="54"/>
        <v>30.25</v>
      </c>
      <c r="M691" s="58">
        <f t="shared" si="56"/>
        <v>0</v>
      </c>
      <c r="N691" s="56">
        <f t="shared" si="55"/>
        <v>30.25</v>
      </c>
      <c r="O691" s="56"/>
    </row>
    <row r="692" s="6" customFormat="1" ht="12" customHeight="1" spans="1:15">
      <c r="A692" s="30" t="s">
        <v>20</v>
      </c>
      <c r="B692" s="53" t="s">
        <v>343</v>
      </c>
      <c r="C692" s="71">
        <v>7</v>
      </c>
      <c r="D692" s="37" t="s">
        <v>692</v>
      </c>
      <c r="E692" s="38"/>
      <c r="F692" s="75"/>
      <c r="G692" s="76">
        <v>2.2</v>
      </c>
      <c r="H692" s="77">
        <f t="shared" si="52"/>
        <v>2.2</v>
      </c>
      <c r="I692" s="77"/>
      <c r="J692" s="38">
        <f t="shared" si="53"/>
        <v>2.2</v>
      </c>
      <c r="K692" s="58">
        <v>13.75</v>
      </c>
      <c r="L692" s="56">
        <f t="shared" si="54"/>
        <v>30.25</v>
      </c>
      <c r="M692" s="58">
        <f t="shared" si="56"/>
        <v>0</v>
      </c>
      <c r="N692" s="56">
        <f t="shared" si="55"/>
        <v>30.25</v>
      </c>
      <c r="O692" s="56"/>
    </row>
    <row r="693" s="6" customFormat="1" ht="12" customHeight="1" spans="1:15">
      <c r="A693" s="30" t="s">
        <v>20</v>
      </c>
      <c r="B693" s="53" t="s">
        <v>343</v>
      </c>
      <c r="C693" s="71">
        <v>7</v>
      </c>
      <c r="D693" s="37" t="s">
        <v>693</v>
      </c>
      <c r="E693" s="38"/>
      <c r="F693" s="75"/>
      <c r="G693" s="76">
        <v>5.8</v>
      </c>
      <c r="H693" s="77">
        <f t="shared" si="52"/>
        <v>5.8</v>
      </c>
      <c r="I693" s="77"/>
      <c r="J693" s="38">
        <f t="shared" si="53"/>
        <v>5.8</v>
      </c>
      <c r="K693" s="58">
        <v>13.75</v>
      </c>
      <c r="L693" s="56">
        <f t="shared" si="54"/>
        <v>79.75</v>
      </c>
      <c r="M693" s="58">
        <f t="shared" si="56"/>
        <v>0</v>
      </c>
      <c r="N693" s="56">
        <f t="shared" si="55"/>
        <v>79.75</v>
      </c>
      <c r="O693" s="56"/>
    </row>
    <row r="694" s="6" customFormat="1" ht="12" customHeight="1" spans="1:15">
      <c r="A694" s="30" t="s">
        <v>20</v>
      </c>
      <c r="B694" s="53" t="s">
        <v>343</v>
      </c>
      <c r="C694" s="71">
        <v>7</v>
      </c>
      <c r="D694" s="37" t="s">
        <v>694</v>
      </c>
      <c r="E694" s="38"/>
      <c r="F694" s="75"/>
      <c r="G694" s="76">
        <v>3.4</v>
      </c>
      <c r="H694" s="77">
        <f t="shared" si="52"/>
        <v>3.4</v>
      </c>
      <c r="I694" s="77"/>
      <c r="J694" s="38">
        <f t="shared" si="53"/>
        <v>3.4</v>
      </c>
      <c r="K694" s="58">
        <v>13.75</v>
      </c>
      <c r="L694" s="56">
        <f t="shared" si="54"/>
        <v>46.75</v>
      </c>
      <c r="M694" s="58">
        <f t="shared" si="56"/>
        <v>0</v>
      </c>
      <c r="N694" s="56">
        <f t="shared" si="55"/>
        <v>46.75</v>
      </c>
      <c r="O694" s="56"/>
    </row>
    <row r="695" s="6" customFormat="1" ht="12" customHeight="1" spans="1:15">
      <c r="A695" s="30" t="s">
        <v>20</v>
      </c>
      <c r="B695" s="53" t="s">
        <v>343</v>
      </c>
      <c r="C695" s="71">
        <v>7</v>
      </c>
      <c r="D695" s="37" t="s">
        <v>695</v>
      </c>
      <c r="E695" s="38"/>
      <c r="F695" s="75"/>
      <c r="G695" s="76">
        <v>14.55</v>
      </c>
      <c r="H695" s="77">
        <f t="shared" si="52"/>
        <v>14.55</v>
      </c>
      <c r="I695" s="77"/>
      <c r="J695" s="38">
        <f t="shared" si="53"/>
        <v>14.55</v>
      </c>
      <c r="K695" s="58">
        <v>13.75</v>
      </c>
      <c r="L695" s="56">
        <f t="shared" si="54"/>
        <v>200.0625</v>
      </c>
      <c r="M695" s="58">
        <f t="shared" si="56"/>
        <v>0</v>
      </c>
      <c r="N695" s="56">
        <f t="shared" si="55"/>
        <v>200.0625</v>
      </c>
      <c r="O695" s="56"/>
    </row>
    <row r="696" ht="12" customHeight="1" spans="1:15">
      <c r="A696" s="30" t="s">
        <v>20</v>
      </c>
      <c r="B696" s="30" t="s">
        <v>696</v>
      </c>
      <c r="C696" s="58">
        <v>1</v>
      </c>
      <c r="D696" s="37" t="s">
        <v>697</v>
      </c>
      <c r="E696" s="38"/>
      <c r="F696" s="58"/>
      <c r="G696" s="39">
        <v>16</v>
      </c>
      <c r="H696" s="40">
        <f t="shared" ref="H696:H759" si="57">F696+G696</f>
        <v>16</v>
      </c>
      <c r="I696" s="86"/>
      <c r="J696" s="38">
        <f t="shared" si="53"/>
        <v>16</v>
      </c>
      <c r="K696" s="58">
        <v>13.75</v>
      </c>
      <c r="L696" s="56">
        <f t="shared" si="54"/>
        <v>220</v>
      </c>
      <c r="M696" s="58">
        <f t="shared" si="56"/>
        <v>0</v>
      </c>
      <c r="N696" s="56">
        <f t="shared" si="55"/>
        <v>220</v>
      </c>
      <c r="O696" s="56"/>
    </row>
    <row r="697" ht="12" customHeight="1" spans="1:15">
      <c r="A697" s="30" t="s">
        <v>20</v>
      </c>
      <c r="B697" s="30" t="s">
        <v>696</v>
      </c>
      <c r="C697" s="58">
        <v>1</v>
      </c>
      <c r="D697" s="37" t="s">
        <v>698</v>
      </c>
      <c r="E697" s="38"/>
      <c r="F697" s="58"/>
      <c r="G697" s="39">
        <v>28</v>
      </c>
      <c r="H697" s="40">
        <f t="shared" si="57"/>
        <v>28</v>
      </c>
      <c r="I697" s="86"/>
      <c r="J697" s="38">
        <f t="shared" si="53"/>
        <v>28</v>
      </c>
      <c r="K697" s="58">
        <v>13.75</v>
      </c>
      <c r="L697" s="56">
        <f t="shared" si="54"/>
        <v>385</v>
      </c>
      <c r="M697" s="58">
        <f t="shared" si="56"/>
        <v>0</v>
      </c>
      <c r="N697" s="56">
        <f t="shared" si="55"/>
        <v>385</v>
      </c>
      <c r="O697" s="56"/>
    </row>
    <row r="698" ht="12" customHeight="1" spans="1:15">
      <c r="A698" s="30" t="s">
        <v>20</v>
      </c>
      <c r="B698" s="30" t="s">
        <v>696</v>
      </c>
      <c r="C698" s="58">
        <v>1</v>
      </c>
      <c r="D698" s="37" t="s">
        <v>699</v>
      </c>
      <c r="E698" s="38"/>
      <c r="F698" s="58"/>
      <c r="G698" s="39">
        <v>28</v>
      </c>
      <c r="H698" s="40">
        <f t="shared" si="57"/>
        <v>28</v>
      </c>
      <c r="I698" s="86"/>
      <c r="J698" s="38">
        <f t="shared" si="53"/>
        <v>28</v>
      </c>
      <c r="K698" s="58">
        <v>13.75</v>
      </c>
      <c r="L698" s="56">
        <f t="shared" si="54"/>
        <v>385</v>
      </c>
      <c r="M698" s="58">
        <f t="shared" si="56"/>
        <v>0</v>
      </c>
      <c r="N698" s="56">
        <f t="shared" si="55"/>
        <v>385</v>
      </c>
      <c r="O698" s="56"/>
    </row>
    <row r="699" ht="12" customHeight="1" spans="1:15">
      <c r="A699" s="30" t="s">
        <v>20</v>
      </c>
      <c r="B699" s="30" t="s">
        <v>696</v>
      </c>
      <c r="C699" s="58">
        <v>1</v>
      </c>
      <c r="D699" s="37" t="s">
        <v>700</v>
      </c>
      <c r="E699" s="38"/>
      <c r="F699" s="58"/>
      <c r="G699" s="39">
        <v>20</v>
      </c>
      <c r="H699" s="40">
        <f t="shared" si="57"/>
        <v>20</v>
      </c>
      <c r="I699" s="86"/>
      <c r="J699" s="38">
        <f t="shared" si="53"/>
        <v>20</v>
      </c>
      <c r="K699" s="58">
        <v>13.75</v>
      </c>
      <c r="L699" s="56">
        <f t="shared" si="54"/>
        <v>275</v>
      </c>
      <c r="M699" s="58">
        <f t="shared" si="56"/>
        <v>0</v>
      </c>
      <c r="N699" s="56">
        <f t="shared" si="55"/>
        <v>275</v>
      </c>
      <c r="O699" s="56"/>
    </row>
    <row r="700" ht="12" customHeight="1" spans="1:15">
      <c r="A700" s="30" t="s">
        <v>20</v>
      </c>
      <c r="B700" s="30" t="s">
        <v>696</v>
      </c>
      <c r="C700" s="58">
        <v>1</v>
      </c>
      <c r="D700" s="37" t="s">
        <v>701</v>
      </c>
      <c r="E700" s="38"/>
      <c r="F700" s="58"/>
      <c r="G700" s="39">
        <v>32</v>
      </c>
      <c r="H700" s="40">
        <f t="shared" si="57"/>
        <v>32</v>
      </c>
      <c r="I700" s="86"/>
      <c r="J700" s="38">
        <f t="shared" si="53"/>
        <v>32</v>
      </c>
      <c r="K700" s="58">
        <v>13.75</v>
      </c>
      <c r="L700" s="56">
        <f t="shared" si="54"/>
        <v>440</v>
      </c>
      <c r="M700" s="58">
        <f t="shared" si="56"/>
        <v>0</v>
      </c>
      <c r="N700" s="56">
        <f t="shared" si="55"/>
        <v>440</v>
      </c>
      <c r="O700" s="56"/>
    </row>
    <row r="701" ht="12" customHeight="1" spans="1:15">
      <c r="A701" s="30" t="s">
        <v>20</v>
      </c>
      <c r="B701" s="30" t="s">
        <v>696</v>
      </c>
      <c r="C701" s="58">
        <v>1</v>
      </c>
      <c r="D701" s="37" t="s">
        <v>702</v>
      </c>
      <c r="E701" s="38"/>
      <c r="F701" s="58"/>
      <c r="G701" s="39">
        <v>24</v>
      </c>
      <c r="H701" s="40">
        <f t="shared" si="57"/>
        <v>24</v>
      </c>
      <c r="I701" s="86"/>
      <c r="J701" s="38">
        <f t="shared" si="53"/>
        <v>24</v>
      </c>
      <c r="K701" s="58">
        <v>13.75</v>
      </c>
      <c r="L701" s="56">
        <f t="shared" si="54"/>
        <v>330</v>
      </c>
      <c r="M701" s="58">
        <f t="shared" si="56"/>
        <v>0</v>
      </c>
      <c r="N701" s="56">
        <f t="shared" si="55"/>
        <v>330</v>
      </c>
      <c r="O701" s="56"/>
    </row>
    <row r="702" ht="12" customHeight="1" spans="1:15">
      <c r="A702" s="30" t="s">
        <v>20</v>
      </c>
      <c r="B702" s="30" t="s">
        <v>696</v>
      </c>
      <c r="C702" s="58">
        <v>1</v>
      </c>
      <c r="D702" s="37" t="s">
        <v>703</v>
      </c>
      <c r="E702" s="38"/>
      <c r="F702" s="58"/>
      <c r="G702" s="39">
        <v>32</v>
      </c>
      <c r="H702" s="40">
        <f t="shared" si="57"/>
        <v>32</v>
      </c>
      <c r="I702" s="86"/>
      <c r="J702" s="38">
        <f t="shared" si="53"/>
        <v>32</v>
      </c>
      <c r="K702" s="58">
        <v>13.75</v>
      </c>
      <c r="L702" s="56">
        <f t="shared" si="54"/>
        <v>440</v>
      </c>
      <c r="M702" s="58">
        <f t="shared" si="56"/>
        <v>0</v>
      </c>
      <c r="N702" s="56">
        <f t="shared" si="55"/>
        <v>440</v>
      </c>
      <c r="O702" s="56"/>
    </row>
    <row r="703" ht="12" customHeight="1" spans="1:15">
      <c r="A703" s="30" t="s">
        <v>20</v>
      </c>
      <c r="B703" s="30" t="s">
        <v>696</v>
      </c>
      <c r="C703" s="58">
        <v>1</v>
      </c>
      <c r="D703" s="37" t="s">
        <v>704</v>
      </c>
      <c r="E703" s="38"/>
      <c r="F703" s="58"/>
      <c r="G703" s="39">
        <v>28</v>
      </c>
      <c r="H703" s="40">
        <f t="shared" si="57"/>
        <v>28</v>
      </c>
      <c r="I703" s="86"/>
      <c r="J703" s="38">
        <f t="shared" si="53"/>
        <v>28</v>
      </c>
      <c r="K703" s="58">
        <v>13.75</v>
      </c>
      <c r="L703" s="56">
        <f t="shared" si="54"/>
        <v>385</v>
      </c>
      <c r="M703" s="58">
        <f t="shared" si="56"/>
        <v>0</v>
      </c>
      <c r="N703" s="56">
        <f t="shared" si="55"/>
        <v>385</v>
      </c>
      <c r="O703" s="56"/>
    </row>
    <row r="704" ht="12" customHeight="1" spans="1:15">
      <c r="A704" s="30" t="s">
        <v>20</v>
      </c>
      <c r="B704" s="30" t="s">
        <v>696</v>
      </c>
      <c r="C704" s="58">
        <v>1</v>
      </c>
      <c r="D704" s="37" t="s">
        <v>705</v>
      </c>
      <c r="E704" s="38"/>
      <c r="F704" s="58"/>
      <c r="G704" s="39">
        <v>28</v>
      </c>
      <c r="H704" s="40">
        <f t="shared" si="57"/>
        <v>28</v>
      </c>
      <c r="I704" s="86"/>
      <c r="J704" s="38">
        <f t="shared" ref="J704:J767" si="58">H704</f>
        <v>28</v>
      </c>
      <c r="K704" s="58">
        <v>13.75</v>
      </c>
      <c r="L704" s="56">
        <f t="shared" si="54"/>
        <v>385</v>
      </c>
      <c r="M704" s="58">
        <f t="shared" si="56"/>
        <v>0</v>
      </c>
      <c r="N704" s="56">
        <f t="shared" si="55"/>
        <v>385</v>
      </c>
      <c r="O704" s="56"/>
    </row>
    <row r="705" ht="12" customHeight="1" spans="1:15">
      <c r="A705" s="30" t="s">
        <v>20</v>
      </c>
      <c r="B705" s="30" t="s">
        <v>696</v>
      </c>
      <c r="C705" s="58">
        <v>1</v>
      </c>
      <c r="D705" s="37" t="s">
        <v>706</v>
      </c>
      <c r="E705" s="38"/>
      <c r="F705" s="58"/>
      <c r="G705" s="39">
        <v>12</v>
      </c>
      <c r="H705" s="40">
        <f t="shared" si="57"/>
        <v>12</v>
      </c>
      <c r="I705" s="86"/>
      <c r="J705" s="38">
        <f t="shared" si="58"/>
        <v>12</v>
      </c>
      <c r="K705" s="58">
        <v>13.75</v>
      </c>
      <c r="L705" s="56">
        <f t="shared" si="54"/>
        <v>165</v>
      </c>
      <c r="M705" s="58">
        <f t="shared" si="56"/>
        <v>0</v>
      </c>
      <c r="N705" s="56">
        <f t="shared" si="55"/>
        <v>165</v>
      </c>
      <c r="O705" s="56"/>
    </row>
    <row r="706" ht="12" customHeight="1" spans="1:15">
      <c r="A706" s="30" t="s">
        <v>20</v>
      </c>
      <c r="B706" s="30" t="s">
        <v>696</v>
      </c>
      <c r="C706" s="58">
        <v>1</v>
      </c>
      <c r="D706" s="37" t="s">
        <v>707</v>
      </c>
      <c r="E706" s="38"/>
      <c r="F706" s="58"/>
      <c r="G706" s="39">
        <v>20</v>
      </c>
      <c r="H706" s="40">
        <f t="shared" si="57"/>
        <v>20</v>
      </c>
      <c r="I706" s="86"/>
      <c r="J706" s="38">
        <f t="shared" si="58"/>
        <v>20</v>
      </c>
      <c r="K706" s="58">
        <v>13.75</v>
      </c>
      <c r="L706" s="56">
        <f t="shared" si="54"/>
        <v>275</v>
      </c>
      <c r="M706" s="58">
        <f t="shared" si="56"/>
        <v>0</v>
      </c>
      <c r="N706" s="56">
        <f t="shared" si="55"/>
        <v>275</v>
      </c>
      <c r="O706" s="56"/>
    </row>
    <row r="707" ht="12" customHeight="1" spans="1:15">
      <c r="A707" s="30" t="s">
        <v>20</v>
      </c>
      <c r="B707" s="30" t="s">
        <v>696</v>
      </c>
      <c r="C707" s="58">
        <v>1</v>
      </c>
      <c r="D707" s="37" t="s">
        <v>708</v>
      </c>
      <c r="E707" s="38"/>
      <c r="F707" s="58"/>
      <c r="G707" s="39">
        <v>28</v>
      </c>
      <c r="H707" s="40">
        <f t="shared" si="57"/>
        <v>28</v>
      </c>
      <c r="I707" s="86"/>
      <c r="J707" s="38">
        <f t="shared" si="58"/>
        <v>28</v>
      </c>
      <c r="K707" s="58">
        <v>13.75</v>
      </c>
      <c r="L707" s="56">
        <f t="shared" si="54"/>
        <v>385</v>
      </c>
      <c r="M707" s="58">
        <f t="shared" si="56"/>
        <v>0</v>
      </c>
      <c r="N707" s="56">
        <f t="shared" si="55"/>
        <v>385</v>
      </c>
      <c r="O707" s="56"/>
    </row>
    <row r="708" ht="12" customHeight="1" spans="1:15">
      <c r="A708" s="30" t="s">
        <v>20</v>
      </c>
      <c r="B708" s="30" t="s">
        <v>696</v>
      </c>
      <c r="C708" s="58">
        <v>1</v>
      </c>
      <c r="D708" s="37" t="s">
        <v>709</v>
      </c>
      <c r="E708" s="38"/>
      <c r="F708" s="58"/>
      <c r="G708" s="39">
        <v>24</v>
      </c>
      <c r="H708" s="40">
        <f t="shared" si="57"/>
        <v>24</v>
      </c>
      <c r="I708" s="86"/>
      <c r="J708" s="38">
        <f t="shared" si="58"/>
        <v>24</v>
      </c>
      <c r="K708" s="58">
        <v>13.75</v>
      </c>
      <c r="L708" s="56">
        <f t="shared" si="54"/>
        <v>330</v>
      </c>
      <c r="M708" s="58">
        <f t="shared" si="56"/>
        <v>0</v>
      </c>
      <c r="N708" s="56">
        <f t="shared" si="55"/>
        <v>330</v>
      </c>
      <c r="O708" s="56"/>
    </row>
    <row r="709" ht="12" customHeight="1" spans="1:15">
      <c r="A709" s="30" t="s">
        <v>20</v>
      </c>
      <c r="B709" s="30" t="s">
        <v>696</v>
      </c>
      <c r="C709" s="58">
        <v>1</v>
      </c>
      <c r="D709" s="37" t="s">
        <v>710</v>
      </c>
      <c r="E709" s="38"/>
      <c r="F709" s="58"/>
      <c r="G709" s="39">
        <v>16</v>
      </c>
      <c r="H709" s="40">
        <f t="shared" si="57"/>
        <v>16</v>
      </c>
      <c r="I709" s="86"/>
      <c r="J709" s="38">
        <f t="shared" si="58"/>
        <v>16</v>
      </c>
      <c r="K709" s="58">
        <v>13.75</v>
      </c>
      <c r="L709" s="56">
        <f t="shared" si="54"/>
        <v>220</v>
      </c>
      <c r="M709" s="58">
        <f t="shared" si="56"/>
        <v>0</v>
      </c>
      <c r="N709" s="56">
        <f t="shared" si="55"/>
        <v>220</v>
      </c>
      <c r="O709" s="56"/>
    </row>
    <row r="710" ht="12" customHeight="1" spans="1:15">
      <c r="A710" s="30" t="s">
        <v>20</v>
      </c>
      <c r="B710" s="30" t="s">
        <v>696</v>
      </c>
      <c r="C710" s="58">
        <v>1</v>
      </c>
      <c r="D710" s="37" t="s">
        <v>711</v>
      </c>
      <c r="E710" s="38"/>
      <c r="F710" s="58"/>
      <c r="G710" s="39">
        <v>32</v>
      </c>
      <c r="H710" s="40">
        <f t="shared" si="57"/>
        <v>32</v>
      </c>
      <c r="I710" s="86"/>
      <c r="J710" s="38">
        <f t="shared" si="58"/>
        <v>32</v>
      </c>
      <c r="K710" s="58">
        <v>13.75</v>
      </c>
      <c r="L710" s="56">
        <f t="shared" si="54"/>
        <v>440</v>
      </c>
      <c r="M710" s="58">
        <f t="shared" si="56"/>
        <v>0</v>
      </c>
      <c r="N710" s="56">
        <f t="shared" si="55"/>
        <v>440</v>
      </c>
      <c r="O710" s="56"/>
    </row>
    <row r="711" ht="12" customHeight="1" spans="1:15">
      <c r="A711" s="30" t="s">
        <v>20</v>
      </c>
      <c r="B711" s="30" t="s">
        <v>696</v>
      </c>
      <c r="C711" s="58">
        <v>1</v>
      </c>
      <c r="D711" s="37" t="s">
        <v>712</v>
      </c>
      <c r="E711" s="38"/>
      <c r="F711" s="58"/>
      <c r="G711" s="39">
        <v>32</v>
      </c>
      <c r="H711" s="40">
        <f t="shared" si="57"/>
        <v>32</v>
      </c>
      <c r="I711" s="86"/>
      <c r="J711" s="38">
        <f t="shared" si="58"/>
        <v>32</v>
      </c>
      <c r="K711" s="58">
        <v>13.75</v>
      </c>
      <c r="L711" s="56">
        <f t="shared" ref="L711:L774" si="59">H711*K711</f>
        <v>440</v>
      </c>
      <c r="M711" s="58">
        <f t="shared" si="56"/>
        <v>0</v>
      </c>
      <c r="N711" s="56">
        <f t="shared" ref="N711:N774" si="60">L711-M711</f>
        <v>440</v>
      </c>
      <c r="O711" s="56"/>
    </row>
    <row r="712" ht="12" customHeight="1" spans="1:15">
      <c r="A712" s="30" t="s">
        <v>20</v>
      </c>
      <c r="B712" s="30" t="s">
        <v>696</v>
      </c>
      <c r="C712" s="58">
        <v>1</v>
      </c>
      <c r="D712" s="37" t="s">
        <v>713</v>
      </c>
      <c r="E712" s="38"/>
      <c r="F712" s="58"/>
      <c r="G712" s="39">
        <v>20</v>
      </c>
      <c r="H712" s="40">
        <f t="shared" si="57"/>
        <v>20</v>
      </c>
      <c r="I712" s="86"/>
      <c r="J712" s="38">
        <f t="shared" si="58"/>
        <v>20</v>
      </c>
      <c r="K712" s="58">
        <v>13.75</v>
      </c>
      <c r="L712" s="56">
        <f t="shared" si="59"/>
        <v>275</v>
      </c>
      <c r="M712" s="58">
        <f t="shared" ref="M712:M775" si="61">I712*K712</f>
        <v>0</v>
      </c>
      <c r="N712" s="56">
        <f t="shared" si="60"/>
        <v>275</v>
      </c>
      <c r="O712" s="56"/>
    </row>
    <row r="713" ht="12" customHeight="1" spans="1:15">
      <c r="A713" s="30" t="s">
        <v>20</v>
      </c>
      <c r="B713" s="30" t="s">
        <v>696</v>
      </c>
      <c r="C713" s="58">
        <v>1</v>
      </c>
      <c r="D713" s="37" t="s">
        <v>714</v>
      </c>
      <c r="E713" s="38"/>
      <c r="F713" s="58"/>
      <c r="G713" s="39">
        <v>16</v>
      </c>
      <c r="H713" s="40">
        <f t="shared" si="57"/>
        <v>16</v>
      </c>
      <c r="I713" s="86"/>
      <c r="J713" s="38">
        <f t="shared" si="58"/>
        <v>16</v>
      </c>
      <c r="K713" s="58">
        <v>13.75</v>
      </c>
      <c r="L713" s="56">
        <f t="shared" si="59"/>
        <v>220</v>
      </c>
      <c r="M713" s="58">
        <f t="shared" si="61"/>
        <v>0</v>
      </c>
      <c r="N713" s="56">
        <f t="shared" si="60"/>
        <v>220</v>
      </c>
      <c r="O713" s="56"/>
    </row>
    <row r="714" ht="12" customHeight="1" spans="1:15">
      <c r="A714" s="30" t="s">
        <v>20</v>
      </c>
      <c r="B714" s="30" t="s">
        <v>696</v>
      </c>
      <c r="C714" s="58">
        <v>1</v>
      </c>
      <c r="D714" s="37" t="s">
        <v>715</v>
      </c>
      <c r="E714" s="38"/>
      <c r="F714" s="58"/>
      <c r="G714" s="39">
        <v>16</v>
      </c>
      <c r="H714" s="40">
        <f t="shared" si="57"/>
        <v>16</v>
      </c>
      <c r="I714" s="86"/>
      <c r="J714" s="38">
        <f t="shared" si="58"/>
        <v>16</v>
      </c>
      <c r="K714" s="58">
        <v>13.75</v>
      </c>
      <c r="L714" s="56">
        <f t="shared" si="59"/>
        <v>220</v>
      </c>
      <c r="M714" s="58">
        <f t="shared" si="61"/>
        <v>0</v>
      </c>
      <c r="N714" s="56">
        <f t="shared" si="60"/>
        <v>220</v>
      </c>
      <c r="O714" s="56"/>
    </row>
    <row r="715" ht="12" customHeight="1" spans="1:15">
      <c r="A715" s="30" t="s">
        <v>20</v>
      </c>
      <c r="B715" s="30" t="s">
        <v>696</v>
      </c>
      <c r="C715" s="58">
        <v>1</v>
      </c>
      <c r="D715" s="37" t="s">
        <v>716</v>
      </c>
      <c r="E715" s="38"/>
      <c r="F715" s="58"/>
      <c r="G715" s="39">
        <v>12</v>
      </c>
      <c r="H715" s="40">
        <f t="shared" si="57"/>
        <v>12</v>
      </c>
      <c r="I715" s="86"/>
      <c r="J715" s="38">
        <f t="shared" si="58"/>
        <v>12</v>
      </c>
      <c r="K715" s="58">
        <v>13.75</v>
      </c>
      <c r="L715" s="56">
        <f t="shared" si="59"/>
        <v>165</v>
      </c>
      <c r="M715" s="58">
        <f t="shared" si="61"/>
        <v>0</v>
      </c>
      <c r="N715" s="56">
        <f t="shared" si="60"/>
        <v>165</v>
      </c>
      <c r="O715" s="56"/>
    </row>
    <row r="716" ht="12" customHeight="1" spans="1:15">
      <c r="A716" s="30" t="s">
        <v>20</v>
      </c>
      <c r="B716" s="30" t="s">
        <v>696</v>
      </c>
      <c r="C716" s="58">
        <v>1</v>
      </c>
      <c r="D716" s="37" t="s">
        <v>717</v>
      </c>
      <c r="E716" s="38"/>
      <c r="F716" s="58"/>
      <c r="G716" s="39">
        <v>16</v>
      </c>
      <c r="H716" s="40">
        <f t="shared" si="57"/>
        <v>16</v>
      </c>
      <c r="I716" s="86"/>
      <c r="J716" s="38">
        <f t="shared" si="58"/>
        <v>16</v>
      </c>
      <c r="K716" s="58">
        <v>13.75</v>
      </c>
      <c r="L716" s="56">
        <f t="shared" si="59"/>
        <v>220</v>
      </c>
      <c r="M716" s="58">
        <f t="shared" si="61"/>
        <v>0</v>
      </c>
      <c r="N716" s="56">
        <f t="shared" si="60"/>
        <v>220</v>
      </c>
      <c r="O716" s="56"/>
    </row>
    <row r="717" ht="12" customHeight="1" spans="1:15">
      <c r="A717" s="30" t="s">
        <v>20</v>
      </c>
      <c r="B717" s="30" t="s">
        <v>696</v>
      </c>
      <c r="C717" s="58">
        <v>1</v>
      </c>
      <c r="D717" s="37" t="s">
        <v>718</v>
      </c>
      <c r="E717" s="38"/>
      <c r="F717" s="58"/>
      <c r="G717" s="39">
        <v>12</v>
      </c>
      <c r="H717" s="40">
        <f t="shared" si="57"/>
        <v>12</v>
      </c>
      <c r="I717" s="86"/>
      <c r="J717" s="38">
        <f t="shared" si="58"/>
        <v>12</v>
      </c>
      <c r="K717" s="58">
        <v>13.75</v>
      </c>
      <c r="L717" s="56">
        <f t="shared" si="59"/>
        <v>165</v>
      </c>
      <c r="M717" s="58">
        <f t="shared" si="61"/>
        <v>0</v>
      </c>
      <c r="N717" s="56">
        <f t="shared" si="60"/>
        <v>165</v>
      </c>
      <c r="O717" s="56"/>
    </row>
    <row r="718" ht="12" customHeight="1" spans="1:15">
      <c r="A718" s="30" t="s">
        <v>20</v>
      </c>
      <c r="B718" s="30" t="s">
        <v>696</v>
      </c>
      <c r="C718" s="58">
        <v>1</v>
      </c>
      <c r="D718" s="37" t="s">
        <v>719</v>
      </c>
      <c r="E718" s="38"/>
      <c r="F718" s="58"/>
      <c r="G718" s="39">
        <v>20</v>
      </c>
      <c r="H718" s="40">
        <f t="shared" si="57"/>
        <v>20</v>
      </c>
      <c r="I718" s="86"/>
      <c r="J718" s="38">
        <f t="shared" si="58"/>
        <v>20</v>
      </c>
      <c r="K718" s="58">
        <v>13.75</v>
      </c>
      <c r="L718" s="56">
        <f t="shared" si="59"/>
        <v>275</v>
      </c>
      <c r="M718" s="58">
        <f t="shared" si="61"/>
        <v>0</v>
      </c>
      <c r="N718" s="56">
        <f t="shared" si="60"/>
        <v>275</v>
      </c>
      <c r="O718" s="56"/>
    </row>
    <row r="719" ht="12" customHeight="1" spans="1:15">
      <c r="A719" s="30" t="s">
        <v>20</v>
      </c>
      <c r="B719" s="30" t="s">
        <v>696</v>
      </c>
      <c r="C719" s="58">
        <v>1</v>
      </c>
      <c r="D719" s="37" t="s">
        <v>720</v>
      </c>
      <c r="E719" s="38"/>
      <c r="F719" s="58"/>
      <c r="G719" s="39">
        <v>24</v>
      </c>
      <c r="H719" s="40">
        <f t="shared" si="57"/>
        <v>24</v>
      </c>
      <c r="I719" s="86"/>
      <c r="J719" s="38">
        <f t="shared" si="58"/>
        <v>24</v>
      </c>
      <c r="K719" s="58">
        <v>13.75</v>
      </c>
      <c r="L719" s="56">
        <f t="shared" si="59"/>
        <v>330</v>
      </c>
      <c r="M719" s="58">
        <f t="shared" si="61"/>
        <v>0</v>
      </c>
      <c r="N719" s="56">
        <f t="shared" si="60"/>
        <v>330</v>
      </c>
      <c r="O719" s="56"/>
    </row>
    <row r="720" ht="12" customHeight="1" spans="1:15">
      <c r="A720" s="30" t="s">
        <v>20</v>
      </c>
      <c r="B720" s="30" t="s">
        <v>696</v>
      </c>
      <c r="C720" s="58">
        <v>1</v>
      </c>
      <c r="D720" s="37" t="s">
        <v>721</v>
      </c>
      <c r="E720" s="38"/>
      <c r="F720" s="58"/>
      <c r="G720" s="39">
        <v>24</v>
      </c>
      <c r="H720" s="40">
        <f t="shared" si="57"/>
        <v>24</v>
      </c>
      <c r="I720" s="86"/>
      <c r="J720" s="38">
        <f t="shared" si="58"/>
        <v>24</v>
      </c>
      <c r="K720" s="58">
        <v>13.75</v>
      </c>
      <c r="L720" s="56">
        <f t="shared" si="59"/>
        <v>330</v>
      </c>
      <c r="M720" s="58">
        <f t="shared" si="61"/>
        <v>0</v>
      </c>
      <c r="N720" s="56">
        <f t="shared" si="60"/>
        <v>330</v>
      </c>
      <c r="O720" s="56"/>
    </row>
    <row r="721" ht="12" customHeight="1" spans="1:15">
      <c r="A721" s="30" t="s">
        <v>20</v>
      </c>
      <c r="B721" s="30" t="s">
        <v>696</v>
      </c>
      <c r="C721" s="58">
        <v>1</v>
      </c>
      <c r="D721" s="37" t="s">
        <v>722</v>
      </c>
      <c r="E721" s="38"/>
      <c r="F721" s="58"/>
      <c r="G721" s="39">
        <v>28</v>
      </c>
      <c r="H721" s="40">
        <f t="shared" si="57"/>
        <v>28</v>
      </c>
      <c r="I721" s="86"/>
      <c r="J721" s="38">
        <f t="shared" si="58"/>
        <v>28</v>
      </c>
      <c r="K721" s="58">
        <v>13.75</v>
      </c>
      <c r="L721" s="56">
        <f t="shared" si="59"/>
        <v>385</v>
      </c>
      <c r="M721" s="58">
        <f t="shared" si="61"/>
        <v>0</v>
      </c>
      <c r="N721" s="56">
        <f t="shared" si="60"/>
        <v>385</v>
      </c>
      <c r="O721" s="56"/>
    </row>
    <row r="722" ht="12" customHeight="1" spans="1:15">
      <c r="A722" s="30" t="s">
        <v>20</v>
      </c>
      <c r="B722" s="30" t="s">
        <v>696</v>
      </c>
      <c r="C722" s="58">
        <v>1</v>
      </c>
      <c r="D722" s="37" t="s">
        <v>723</v>
      </c>
      <c r="E722" s="38"/>
      <c r="F722" s="58"/>
      <c r="G722" s="39">
        <v>36</v>
      </c>
      <c r="H722" s="40">
        <f t="shared" si="57"/>
        <v>36</v>
      </c>
      <c r="I722" s="86"/>
      <c r="J722" s="38">
        <f t="shared" si="58"/>
        <v>36</v>
      </c>
      <c r="K722" s="58">
        <v>13.75</v>
      </c>
      <c r="L722" s="56">
        <f t="shared" si="59"/>
        <v>495</v>
      </c>
      <c r="M722" s="58">
        <f t="shared" si="61"/>
        <v>0</v>
      </c>
      <c r="N722" s="56">
        <f t="shared" si="60"/>
        <v>495</v>
      </c>
      <c r="O722" s="56"/>
    </row>
    <row r="723" ht="12" customHeight="1" spans="1:15">
      <c r="A723" s="30" t="s">
        <v>20</v>
      </c>
      <c r="B723" s="30" t="s">
        <v>696</v>
      </c>
      <c r="C723" s="58">
        <v>1</v>
      </c>
      <c r="D723" s="37" t="s">
        <v>724</v>
      </c>
      <c r="E723" s="38"/>
      <c r="F723" s="58"/>
      <c r="G723" s="39">
        <v>32</v>
      </c>
      <c r="H723" s="40">
        <f t="shared" si="57"/>
        <v>32</v>
      </c>
      <c r="I723" s="86"/>
      <c r="J723" s="38">
        <f t="shared" si="58"/>
        <v>32</v>
      </c>
      <c r="K723" s="58">
        <v>13.75</v>
      </c>
      <c r="L723" s="56">
        <f t="shared" si="59"/>
        <v>440</v>
      </c>
      <c r="M723" s="58">
        <f t="shared" si="61"/>
        <v>0</v>
      </c>
      <c r="N723" s="56">
        <f t="shared" si="60"/>
        <v>440</v>
      </c>
      <c r="O723" s="56"/>
    </row>
    <row r="724" ht="12" customHeight="1" spans="1:15">
      <c r="A724" s="30" t="s">
        <v>20</v>
      </c>
      <c r="B724" s="30" t="s">
        <v>696</v>
      </c>
      <c r="C724" s="58">
        <v>1</v>
      </c>
      <c r="D724" s="37" t="s">
        <v>725</v>
      </c>
      <c r="E724" s="38"/>
      <c r="F724" s="58"/>
      <c r="G724" s="39">
        <v>20</v>
      </c>
      <c r="H724" s="40">
        <f t="shared" si="57"/>
        <v>20</v>
      </c>
      <c r="I724" s="86"/>
      <c r="J724" s="38">
        <f t="shared" si="58"/>
        <v>20</v>
      </c>
      <c r="K724" s="58">
        <v>13.75</v>
      </c>
      <c r="L724" s="56">
        <f t="shared" si="59"/>
        <v>275</v>
      </c>
      <c r="M724" s="58">
        <f t="shared" si="61"/>
        <v>0</v>
      </c>
      <c r="N724" s="56">
        <f t="shared" si="60"/>
        <v>275</v>
      </c>
      <c r="O724" s="56"/>
    </row>
    <row r="725" ht="12" customHeight="1" spans="1:15">
      <c r="A725" s="30" t="s">
        <v>20</v>
      </c>
      <c r="B725" s="30" t="s">
        <v>696</v>
      </c>
      <c r="C725" s="58">
        <v>1</v>
      </c>
      <c r="D725" s="37" t="s">
        <v>726</v>
      </c>
      <c r="E725" s="38"/>
      <c r="F725" s="58"/>
      <c r="G725" s="39">
        <v>12</v>
      </c>
      <c r="H725" s="40">
        <f t="shared" si="57"/>
        <v>12</v>
      </c>
      <c r="I725" s="86"/>
      <c r="J725" s="38">
        <f t="shared" si="58"/>
        <v>12</v>
      </c>
      <c r="K725" s="58">
        <v>13.75</v>
      </c>
      <c r="L725" s="56">
        <f t="shared" si="59"/>
        <v>165</v>
      </c>
      <c r="M725" s="58">
        <f t="shared" si="61"/>
        <v>0</v>
      </c>
      <c r="N725" s="56">
        <f t="shared" si="60"/>
        <v>165</v>
      </c>
      <c r="O725" s="56"/>
    </row>
    <row r="726" ht="12" customHeight="1" spans="1:15">
      <c r="A726" s="30" t="s">
        <v>20</v>
      </c>
      <c r="B726" s="30" t="s">
        <v>696</v>
      </c>
      <c r="C726" s="58">
        <v>1</v>
      </c>
      <c r="D726" s="37" t="s">
        <v>727</v>
      </c>
      <c r="E726" s="38"/>
      <c r="F726" s="58"/>
      <c r="G726" s="39">
        <v>12</v>
      </c>
      <c r="H726" s="40">
        <f t="shared" si="57"/>
        <v>12</v>
      </c>
      <c r="I726" s="86"/>
      <c r="J726" s="38">
        <f t="shared" si="58"/>
        <v>12</v>
      </c>
      <c r="K726" s="58">
        <v>13.75</v>
      </c>
      <c r="L726" s="56">
        <f t="shared" si="59"/>
        <v>165</v>
      </c>
      <c r="M726" s="58">
        <f t="shared" si="61"/>
        <v>0</v>
      </c>
      <c r="N726" s="56">
        <f t="shared" si="60"/>
        <v>165</v>
      </c>
      <c r="O726" s="56"/>
    </row>
    <row r="727" ht="12" customHeight="1" spans="1:15">
      <c r="A727" s="30" t="s">
        <v>20</v>
      </c>
      <c r="B727" s="30" t="s">
        <v>696</v>
      </c>
      <c r="C727" s="58">
        <v>1</v>
      </c>
      <c r="D727" s="37" t="s">
        <v>728</v>
      </c>
      <c r="E727" s="38"/>
      <c r="F727" s="58"/>
      <c r="G727" s="39">
        <v>12</v>
      </c>
      <c r="H727" s="40">
        <f t="shared" si="57"/>
        <v>12</v>
      </c>
      <c r="I727" s="86"/>
      <c r="J727" s="38">
        <f t="shared" si="58"/>
        <v>12</v>
      </c>
      <c r="K727" s="58">
        <v>13.75</v>
      </c>
      <c r="L727" s="56">
        <f t="shared" si="59"/>
        <v>165</v>
      </c>
      <c r="M727" s="58">
        <f t="shared" si="61"/>
        <v>0</v>
      </c>
      <c r="N727" s="56">
        <f t="shared" si="60"/>
        <v>165</v>
      </c>
      <c r="O727" s="56"/>
    </row>
    <row r="728" ht="12" customHeight="1" spans="1:15">
      <c r="A728" s="30" t="s">
        <v>20</v>
      </c>
      <c r="B728" s="30" t="s">
        <v>696</v>
      </c>
      <c r="C728" s="58">
        <v>1</v>
      </c>
      <c r="D728" s="37" t="s">
        <v>729</v>
      </c>
      <c r="E728" s="38"/>
      <c r="F728" s="58"/>
      <c r="G728" s="39">
        <v>20</v>
      </c>
      <c r="H728" s="40">
        <f t="shared" si="57"/>
        <v>20</v>
      </c>
      <c r="I728" s="86"/>
      <c r="J728" s="38">
        <f t="shared" si="58"/>
        <v>20</v>
      </c>
      <c r="K728" s="58">
        <v>13.75</v>
      </c>
      <c r="L728" s="56">
        <f t="shared" si="59"/>
        <v>275</v>
      </c>
      <c r="M728" s="58">
        <f t="shared" si="61"/>
        <v>0</v>
      </c>
      <c r="N728" s="56">
        <f t="shared" si="60"/>
        <v>275</v>
      </c>
      <c r="O728" s="56"/>
    </row>
    <row r="729" ht="12" customHeight="1" spans="1:15">
      <c r="A729" s="30" t="s">
        <v>20</v>
      </c>
      <c r="B729" s="30" t="s">
        <v>696</v>
      </c>
      <c r="C729" s="58">
        <v>1</v>
      </c>
      <c r="D729" s="37" t="s">
        <v>730</v>
      </c>
      <c r="E729" s="38"/>
      <c r="F729" s="58"/>
      <c r="G729" s="39">
        <v>32</v>
      </c>
      <c r="H729" s="40">
        <f t="shared" si="57"/>
        <v>32</v>
      </c>
      <c r="I729" s="86"/>
      <c r="J729" s="38">
        <f t="shared" si="58"/>
        <v>32</v>
      </c>
      <c r="K729" s="58">
        <v>13.75</v>
      </c>
      <c r="L729" s="56">
        <f t="shared" si="59"/>
        <v>440</v>
      </c>
      <c r="M729" s="58">
        <f t="shared" si="61"/>
        <v>0</v>
      </c>
      <c r="N729" s="56">
        <f t="shared" si="60"/>
        <v>440</v>
      </c>
      <c r="O729" s="56"/>
    </row>
    <row r="730" ht="12" customHeight="1" spans="1:15">
      <c r="A730" s="30" t="s">
        <v>20</v>
      </c>
      <c r="B730" s="30" t="s">
        <v>696</v>
      </c>
      <c r="C730" s="58">
        <v>1</v>
      </c>
      <c r="D730" s="37" t="s">
        <v>731</v>
      </c>
      <c r="E730" s="38"/>
      <c r="F730" s="58"/>
      <c r="G730" s="39">
        <v>32</v>
      </c>
      <c r="H730" s="40">
        <f t="shared" si="57"/>
        <v>32</v>
      </c>
      <c r="I730" s="86"/>
      <c r="J730" s="38">
        <f t="shared" si="58"/>
        <v>32</v>
      </c>
      <c r="K730" s="58">
        <v>13.75</v>
      </c>
      <c r="L730" s="56">
        <f t="shared" si="59"/>
        <v>440</v>
      </c>
      <c r="M730" s="58">
        <f t="shared" si="61"/>
        <v>0</v>
      </c>
      <c r="N730" s="56">
        <f t="shared" si="60"/>
        <v>440</v>
      </c>
      <c r="O730" s="56"/>
    </row>
    <row r="731" ht="12" customHeight="1" spans="1:15">
      <c r="A731" s="30" t="s">
        <v>20</v>
      </c>
      <c r="B731" s="30" t="s">
        <v>696</v>
      </c>
      <c r="C731" s="58">
        <v>1</v>
      </c>
      <c r="D731" s="37" t="s">
        <v>732</v>
      </c>
      <c r="E731" s="38"/>
      <c r="F731" s="58"/>
      <c r="G731" s="39">
        <v>20</v>
      </c>
      <c r="H731" s="40">
        <f t="shared" si="57"/>
        <v>20</v>
      </c>
      <c r="I731" s="86"/>
      <c r="J731" s="38">
        <f t="shared" si="58"/>
        <v>20</v>
      </c>
      <c r="K731" s="58">
        <v>13.75</v>
      </c>
      <c r="L731" s="56">
        <f t="shared" si="59"/>
        <v>275</v>
      </c>
      <c r="M731" s="58">
        <f t="shared" si="61"/>
        <v>0</v>
      </c>
      <c r="N731" s="56">
        <f t="shared" si="60"/>
        <v>275</v>
      </c>
      <c r="O731" s="56"/>
    </row>
    <row r="732" ht="12" customHeight="1" spans="1:15">
      <c r="A732" s="30" t="s">
        <v>20</v>
      </c>
      <c r="B732" s="30" t="s">
        <v>696</v>
      </c>
      <c r="C732" s="58">
        <v>1</v>
      </c>
      <c r="D732" s="37" t="s">
        <v>733</v>
      </c>
      <c r="E732" s="38"/>
      <c r="F732" s="58"/>
      <c r="G732" s="39">
        <v>16</v>
      </c>
      <c r="H732" s="40">
        <f t="shared" si="57"/>
        <v>16</v>
      </c>
      <c r="I732" s="86"/>
      <c r="J732" s="38">
        <f t="shared" si="58"/>
        <v>16</v>
      </c>
      <c r="K732" s="58">
        <v>13.75</v>
      </c>
      <c r="L732" s="56">
        <f t="shared" si="59"/>
        <v>220</v>
      </c>
      <c r="M732" s="58">
        <f t="shared" si="61"/>
        <v>0</v>
      </c>
      <c r="N732" s="56">
        <f t="shared" si="60"/>
        <v>220</v>
      </c>
      <c r="O732" s="56"/>
    </row>
    <row r="733" ht="12" customHeight="1" spans="1:15">
      <c r="A733" s="30" t="s">
        <v>20</v>
      </c>
      <c r="B733" s="30" t="s">
        <v>696</v>
      </c>
      <c r="C733" s="58">
        <v>1</v>
      </c>
      <c r="D733" s="37" t="s">
        <v>734</v>
      </c>
      <c r="E733" s="38"/>
      <c r="F733" s="58"/>
      <c r="G733" s="39">
        <v>12</v>
      </c>
      <c r="H733" s="40">
        <f t="shared" si="57"/>
        <v>12</v>
      </c>
      <c r="I733" s="86"/>
      <c r="J733" s="38">
        <f t="shared" si="58"/>
        <v>12</v>
      </c>
      <c r="K733" s="58">
        <v>13.75</v>
      </c>
      <c r="L733" s="56">
        <f t="shared" si="59"/>
        <v>165</v>
      </c>
      <c r="M733" s="58">
        <f t="shared" si="61"/>
        <v>0</v>
      </c>
      <c r="N733" s="56">
        <f t="shared" si="60"/>
        <v>165</v>
      </c>
      <c r="O733" s="56"/>
    </row>
    <row r="734" ht="12" customHeight="1" spans="1:15">
      <c r="A734" s="30" t="s">
        <v>20</v>
      </c>
      <c r="B734" s="30" t="s">
        <v>696</v>
      </c>
      <c r="C734" s="58">
        <v>1</v>
      </c>
      <c r="D734" s="37" t="s">
        <v>735</v>
      </c>
      <c r="E734" s="38"/>
      <c r="F734" s="58"/>
      <c r="G734" s="39">
        <v>12</v>
      </c>
      <c r="H734" s="40">
        <f t="shared" si="57"/>
        <v>12</v>
      </c>
      <c r="I734" s="86"/>
      <c r="J734" s="38">
        <f t="shared" si="58"/>
        <v>12</v>
      </c>
      <c r="K734" s="58">
        <v>13.75</v>
      </c>
      <c r="L734" s="56">
        <f t="shared" si="59"/>
        <v>165</v>
      </c>
      <c r="M734" s="58">
        <f t="shared" si="61"/>
        <v>0</v>
      </c>
      <c r="N734" s="56">
        <f t="shared" si="60"/>
        <v>165</v>
      </c>
      <c r="O734" s="56"/>
    </row>
    <row r="735" ht="12" customHeight="1" spans="1:15">
      <c r="A735" s="30" t="s">
        <v>20</v>
      </c>
      <c r="B735" s="30" t="s">
        <v>696</v>
      </c>
      <c r="C735" s="58">
        <v>1</v>
      </c>
      <c r="D735" s="37" t="s">
        <v>736</v>
      </c>
      <c r="E735" s="38"/>
      <c r="F735" s="58"/>
      <c r="G735" s="39">
        <v>24</v>
      </c>
      <c r="H735" s="40">
        <f t="shared" si="57"/>
        <v>24</v>
      </c>
      <c r="I735" s="86"/>
      <c r="J735" s="38">
        <f t="shared" si="58"/>
        <v>24</v>
      </c>
      <c r="K735" s="58">
        <v>13.75</v>
      </c>
      <c r="L735" s="56">
        <f t="shared" si="59"/>
        <v>330</v>
      </c>
      <c r="M735" s="58">
        <f t="shared" si="61"/>
        <v>0</v>
      </c>
      <c r="N735" s="56">
        <f t="shared" si="60"/>
        <v>330</v>
      </c>
      <c r="O735" s="56"/>
    </row>
    <row r="736" ht="12" customHeight="1" spans="1:15">
      <c r="A736" s="30" t="s">
        <v>20</v>
      </c>
      <c r="B736" s="30" t="s">
        <v>696</v>
      </c>
      <c r="C736" s="58">
        <v>1</v>
      </c>
      <c r="D736" s="37" t="s">
        <v>580</v>
      </c>
      <c r="E736" s="38"/>
      <c r="F736" s="58"/>
      <c r="G736" s="39">
        <v>20</v>
      </c>
      <c r="H736" s="40">
        <f t="shared" si="57"/>
        <v>20</v>
      </c>
      <c r="I736" s="86"/>
      <c r="J736" s="38">
        <f t="shared" si="58"/>
        <v>20</v>
      </c>
      <c r="K736" s="58">
        <v>13.75</v>
      </c>
      <c r="L736" s="56">
        <f t="shared" si="59"/>
        <v>275</v>
      </c>
      <c r="M736" s="58">
        <f t="shared" si="61"/>
        <v>0</v>
      </c>
      <c r="N736" s="56">
        <f t="shared" si="60"/>
        <v>275</v>
      </c>
      <c r="O736" s="56"/>
    </row>
    <row r="737" ht="12" customHeight="1" spans="1:15">
      <c r="A737" s="30" t="s">
        <v>20</v>
      </c>
      <c r="B737" s="30" t="s">
        <v>696</v>
      </c>
      <c r="C737" s="58">
        <v>1</v>
      </c>
      <c r="D737" s="37" t="s">
        <v>737</v>
      </c>
      <c r="E737" s="38"/>
      <c r="F737" s="58"/>
      <c r="G737" s="39">
        <v>32</v>
      </c>
      <c r="H737" s="40">
        <f t="shared" si="57"/>
        <v>32</v>
      </c>
      <c r="I737" s="86"/>
      <c r="J737" s="38">
        <f t="shared" si="58"/>
        <v>32</v>
      </c>
      <c r="K737" s="58">
        <v>13.75</v>
      </c>
      <c r="L737" s="56">
        <f t="shared" si="59"/>
        <v>440</v>
      </c>
      <c r="M737" s="58">
        <f t="shared" si="61"/>
        <v>0</v>
      </c>
      <c r="N737" s="56">
        <f t="shared" si="60"/>
        <v>440</v>
      </c>
      <c r="O737" s="56"/>
    </row>
    <row r="738" ht="12" customHeight="1" spans="1:15">
      <c r="A738" s="30" t="s">
        <v>20</v>
      </c>
      <c r="B738" s="30" t="s">
        <v>696</v>
      </c>
      <c r="C738" s="58">
        <v>1</v>
      </c>
      <c r="D738" s="37" t="s">
        <v>738</v>
      </c>
      <c r="E738" s="38"/>
      <c r="F738" s="58"/>
      <c r="G738" s="39">
        <v>16</v>
      </c>
      <c r="H738" s="40">
        <f t="shared" si="57"/>
        <v>16</v>
      </c>
      <c r="I738" s="86"/>
      <c r="J738" s="38">
        <f t="shared" si="58"/>
        <v>16</v>
      </c>
      <c r="K738" s="58">
        <v>13.75</v>
      </c>
      <c r="L738" s="56">
        <f t="shared" si="59"/>
        <v>220</v>
      </c>
      <c r="M738" s="58">
        <f t="shared" si="61"/>
        <v>0</v>
      </c>
      <c r="N738" s="56">
        <f t="shared" si="60"/>
        <v>220</v>
      </c>
      <c r="O738" s="56"/>
    </row>
    <row r="739" ht="12" customHeight="1" spans="1:15">
      <c r="A739" s="30" t="s">
        <v>20</v>
      </c>
      <c r="B739" s="30" t="s">
        <v>696</v>
      </c>
      <c r="C739" s="58">
        <v>1</v>
      </c>
      <c r="D739" s="37" t="s">
        <v>739</v>
      </c>
      <c r="E739" s="38"/>
      <c r="F739" s="58"/>
      <c r="G739" s="39">
        <v>40</v>
      </c>
      <c r="H739" s="40">
        <f t="shared" si="57"/>
        <v>40</v>
      </c>
      <c r="I739" s="86"/>
      <c r="J739" s="38">
        <f t="shared" si="58"/>
        <v>40</v>
      </c>
      <c r="K739" s="58">
        <v>13.75</v>
      </c>
      <c r="L739" s="56">
        <f t="shared" si="59"/>
        <v>550</v>
      </c>
      <c r="M739" s="58">
        <f t="shared" si="61"/>
        <v>0</v>
      </c>
      <c r="N739" s="56">
        <f t="shared" si="60"/>
        <v>550</v>
      </c>
      <c r="O739" s="56"/>
    </row>
    <row r="740" ht="12" customHeight="1" spans="1:15">
      <c r="A740" s="30" t="s">
        <v>20</v>
      </c>
      <c r="B740" s="30" t="s">
        <v>696</v>
      </c>
      <c r="C740" s="58">
        <v>1</v>
      </c>
      <c r="D740" s="37" t="s">
        <v>740</v>
      </c>
      <c r="E740" s="38"/>
      <c r="F740" s="58"/>
      <c r="G740" s="39">
        <v>20</v>
      </c>
      <c r="H740" s="40">
        <f t="shared" si="57"/>
        <v>20</v>
      </c>
      <c r="I740" s="86"/>
      <c r="J740" s="38">
        <f t="shared" si="58"/>
        <v>20</v>
      </c>
      <c r="K740" s="58">
        <v>13.75</v>
      </c>
      <c r="L740" s="56">
        <f t="shared" si="59"/>
        <v>275</v>
      </c>
      <c r="M740" s="58">
        <f t="shared" si="61"/>
        <v>0</v>
      </c>
      <c r="N740" s="56">
        <f t="shared" si="60"/>
        <v>275</v>
      </c>
      <c r="O740" s="56"/>
    </row>
    <row r="741" ht="12" customHeight="1" spans="1:15">
      <c r="A741" s="30" t="s">
        <v>20</v>
      </c>
      <c r="B741" s="30" t="s">
        <v>696</v>
      </c>
      <c r="C741" s="58">
        <v>1</v>
      </c>
      <c r="D741" s="37" t="s">
        <v>741</v>
      </c>
      <c r="E741" s="38"/>
      <c r="F741" s="58"/>
      <c r="G741" s="39">
        <v>32</v>
      </c>
      <c r="H741" s="40">
        <f t="shared" si="57"/>
        <v>32</v>
      </c>
      <c r="I741" s="86"/>
      <c r="J741" s="38">
        <f t="shared" si="58"/>
        <v>32</v>
      </c>
      <c r="K741" s="58">
        <v>13.75</v>
      </c>
      <c r="L741" s="56">
        <f t="shared" si="59"/>
        <v>440</v>
      </c>
      <c r="M741" s="58">
        <f t="shared" si="61"/>
        <v>0</v>
      </c>
      <c r="N741" s="56">
        <f t="shared" si="60"/>
        <v>440</v>
      </c>
      <c r="O741" s="56"/>
    </row>
    <row r="742" ht="12" customHeight="1" spans="1:15">
      <c r="A742" s="30" t="s">
        <v>20</v>
      </c>
      <c r="B742" s="30" t="s">
        <v>696</v>
      </c>
      <c r="C742" s="58">
        <v>1</v>
      </c>
      <c r="D742" s="37" t="s">
        <v>742</v>
      </c>
      <c r="E742" s="38"/>
      <c r="F742" s="58"/>
      <c r="G742" s="39">
        <v>16</v>
      </c>
      <c r="H742" s="40">
        <f t="shared" si="57"/>
        <v>16</v>
      </c>
      <c r="I742" s="86"/>
      <c r="J742" s="38">
        <f t="shared" si="58"/>
        <v>16</v>
      </c>
      <c r="K742" s="58">
        <v>13.75</v>
      </c>
      <c r="L742" s="56">
        <f t="shared" si="59"/>
        <v>220</v>
      </c>
      <c r="M742" s="58">
        <f t="shared" si="61"/>
        <v>0</v>
      </c>
      <c r="N742" s="56">
        <f t="shared" si="60"/>
        <v>220</v>
      </c>
      <c r="O742" s="56"/>
    </row>
    <row r="743" ht="12" customHeight="1" spans="1:15">
      <c r="A743" s="30" t="s">
        <v>20</v>
      </c>
      <c r="B743" s="30" t="s">
        <v>696</v>
      </c>
      <c r="C743" s="58">
        <v>1</v>
      </c>
      <c r="D743" s="37" t="s">
        <v>743</v>
      </c>
      <c r="E743" s="38"/>
      <c r="F743" s="58"/>
      <c r="G743" s="39">
        <v>12</v>
      </c>
      <c r="H743" s="40">
        <f t="shared" si="57"/>
        <v>12</v>
      </c>
      <c r="I743" s="86"/>
      <c r="J743" s="38">
        <f t="shared" si="58"/>
        <v>12</v>
      </c>
      <c r="K743" s="58">
        <v>13.75</v>
      </c>
      <c r="L743" s="56">
        <f t="shared" si="59"/>
        <v>165</v>
      </c>
      <c r="M743" s="58">
        <f t="shared" si="61"/>
        <v>0</v>
      </c>
      <c r="N743" s="56">
        <f t="shared" si="60"/>
        <v>165</v>
      </c>
      <c r="O743" s="56"/>
    </row>
    <row r="744" ht="12" customHeight="1" spans="1:15">
      <c r="A744" s="30" t="s">
        <v>20</v>
      </c>
      <c r="B744" s="30" t="s">
        <v>696</v>
      </c>
      <c r="C744" s="58">
        <v>1</v>
      </c>
      <c r="D744" s="37" t="s">
        <v>744</v>
      </c>
      <c r="E744" s="38"/>
      <c r="F744" s="58"/>
      <c r="G744" s="39">
        <v>16</v>
      </c>
      <c r="H744" s="40">
        <f t="shared" si="57"/>
        <v>16</v>
      </c>
      <c r="I744" s="86"/>
      <c r="J744" s="38">
        <f t="shared" si="58"/>
        <v>16</v>
      </c>
      <c r="K744" s="58">
        <v>13.75</v>
      </c>
      <c r="L744" s="56">
        <f t="shared" si="59"/>
        <v>220</v>
      </c>
      <c r="M744" s="58">
        <f t="shared" si="61"/>
        <v>0</v>
      </c>
      <c r="N744" s="56">
        <f t="shared" si="60"/>
        <v>220</v>
      </c>
      <c r="O744" s="56"/>
    </row>
    <row r="745" ht="12" customHeight="1" spans="1:15">
      <c r="A745" s="30" t="s">
        <v>20</v>
      </c>
      <c r="B745" s="30" t="s">
        <v>696</v>
      </c>
      <c r="C745" s="58">
        <v>1</v>
      </c>
      <c r="D745" s="37" t="s">
        <v>745</v>
      </c>
      <c r="E745" s="38"/>
      <c r="F745" s="58"/>
      <c r="G745" s="39">
        <v>12</v>
      </c>
      <c r="H745" s="40">
        <f t="shared" si="57"/>
        <v>12</v>
      </c>
      <c r="I745" s="86"/>
      <c r="J745" s="38">
        <f t="shared" si="58"/>
        <v>12</v>
      </c>
      <c r="K745" s="58">
        <v>13.75</v>
      </c>
      <c r="L745" s="56">
        <f t="shared" si="59"/>
        <v>165</v>
      </c>
      <c r="M745" s="58">
        <f t="shared" si="61"/>
        <v>0</v>
      </c>
      <c r="N745" s="56">
        <f t="shared" si="60"/>
        <v>165</v>
      </c>
      <c r="O745" s="56"/>
    </row>
    <row r="746" ht="12" customHeight="1" spans="1:15">
      <c r="A746" s="30" t="s">
        <v>20</v>
      </c>
      <c r="B746" s="30" t="s">
        <v>696</v>
      </c>
      <c r="C746" s="58">
        <v>1</v>
      </c>
      <c r="D746" s="37" t="s">
        <v>746</v>
      </c>
      <c r="E746" s="38"/>
      <c r="F746" s="58"/>
      <c r="G746" s="39">
        <v>12</v>
      </c>
      <c r="H746" s="40">
        <f t="shared" si="57"/>
        <v>12</v>
      </c>
      <c r="I746" s="86"/>
      <c r="J746" s="38">
        <f t="shared" si="58"/>
        <v>12</v>
      </c>
      <c r="K746" s="58">
        <v>13.75</v>
      </c>
      <c r="L746" s="56">
        <f t="shared" si="59"/>
        <v>165</v>
      </c>
      <c r="M746" s="58">
        <f t="shared" si="61"/>
        <v>0</v>
      </c>
      <c r="N746" s="56">
        <f t="shared" si="60"/>
        <v>165</v>
      </c>
      <c r="O746" s="56"/>
    </row>
    <row r="747" ht="12" customHeight="1" spans="1:15">
      <c r="A747" s="30" t="s">
        <v>20</v>
      </c>
      <c r="B747" s="30" t="s">
        <v>696</v>
      </c>
      <c r="C747" s="58">
        <v>1</v>
      </c>
      <c r="D747" s="37" t="s">
        <v>747</v>
      </c>
      <c r="E747" s="38"/>
      <c r="F747" s="58"/>
      <c r="G747" s="39">
        <v>12</v>
      </c>
      <c r="H747" s="40">
        <f t="shared" si="57"/>
        <v>12</v>
      </c>
      <c r="I747" s="86"/>
      <c r="J747" s="38">
        <f t="shared" si="58"/>
        <v>12</v>
      </c>
      <c r="K747" s="58">
        <v>13.75</v>
      </c>
      <c r="L747" s="56">
        <f t="shared" si="59"/>
        <v>165</v>
      </c>
      <c r="M747" s="58">
        <f t="shared" si="61"/>
        <v>0</v>
      </c>
      <c r="N747" s="56">
        <f t="shared" si="60"/>
        <v>165</v>
      </c>
      <c r="O747" s="56"/>
    </row>
    <row r="748" ht="12" customHeight="1" spans="1:15">
      <c r="A748" s="30" t="s">
        <v>20</v>
      </c>
      <c r="B748" s="30" t="s">
        <v>696</v>
      </c>
      <c r="C748" s="58">
        <v>1</v>
      </c>
      <c r="D748" s="37" t="s">
        <v>748</v>
      </c>
      <c r="E748" s="38"/>
      <c r="F748" s="58"/>
      <c r="G748" s="39">
        <v>12</v>
      </c>
      <c r="H748" s="40">
        <f t="shared" si="57"/>
        <v>12</v>
      </c>
      <c r="I748" s="86"/>
      <c r="J748" s="38">
        <f t="shared" si="58"/>
        <v>12</v>
      </c>
      <c r="K748" s="58">
        <v>13.75</v>
      </c>
      <c r="L748" s="56">
        <f t="shared" si="59"/>
        <v>165</v>
      </c>
      <c r="M748" s="58">
        <f t="shared" si="61"/>
        <v>0</v>
      </c>
      <c r="N748" s="56">
        <f t="shared" si="60"/>
        <v>165</v>
      </c>
      <c r="O748" s="56"/>
    </row>
    <row r="749" ht="12" customHeight="1" spans="1:15">
      <c r="A749" s="30" t="s">
        <v>20</v>
      </c>
      <c r="B749" s="30" t="s">
        <v>696</v>
      </c>
      <c r="C749" s="58">
        <v>1</v>
      </c>
      <c r="D749" s="37" t="s">
        <v>749</v>
      </c>
      <c r="E749" s="38"/>
      <c r="F749" s="58"/>
      <c r="G749" s="39">
        <v>12</v>
      </c>
      <c r="H749" s="40">
        <f t="shared" si="57"/>
        <v>12</v>
      </c>
      <c r="I749" s="86"/>
      <c r="J749" s="38">
        <f t="shared" si="58"/>
        <v>12</v>
      </c>
      <c r="K749" s="58">
        <v>13.75</v>
      </c>
      <c r="L749" s="56">
        <f t="shared" si="59"/>
        <v>165</v>
      </c>
      <c r="M749" s="58">
        <f t="shared" si="61"/>
        <v>0</v>
      </c>
      <c r="N749" s="56">
        <f t="shared" si="60"/>
        <v>165</v>
      </c>
      <c r="O749" s="56"/>
    </row>
    <row r="750" ht="12" customHeight="1" spans="1:15">
      <c r="A750" s="30" t="s">
        <v>20</v>
      </c>
      <c r="B750" s="30" t="s">
        <v>696</v>
      </c>
      <c r="C750" s="58">
        <v>1</v>
      </c>
      <c r="D750" s="37" t="s">
        <v>750</v>
      </c>
      <c r="E750" s="38"/>
      <c r="F750" s="58"/>
      <c r="G750" s="39">
        <v>12</v>
      </c>
      <c r="H750" s="40">
        <f t="shared" si="57"/>
        <v>12</v>
      </c>
      <c r="I750" s="86"/>
      <c r="J750" s="38">
        <f t="shared" si="58"/>
        <v>12</v>
      </c>
      <c r="K750" s="58">
        <v>13.75</v>
      </c>
      <c r="L750" s="56">
        <f t="shared" si="59"/>
        <v>165</v>
      </c>
      <c r="M750" s="58">
        <f t="shared" si="61"/>
        <v>0</v>
      </c>
      <c r="N750" s="56">
        <f t="shared" si="60"/>
        <v>165</v>
      </c>
      <c r="O750" s="56"/>
    </row>
    <row r="751" ht="12" customHeight="1" spans="1:15">
      <c r="A751" s="30" t="s">
        <v>20</v>
      </c>
      <c r="B751" s="30" t="s">
        <v>696</v>
      </c>
      <c r="C751" s="58">
        <v>1</v>
      </c>
      <c r="D751" s="37" t="s">
        <v>751</v>
      </c>
      <c r="E751" s="38"/>
      <c r="F751" s="58"/>
      <c r="G751" s="39">
        <v>18</v>
      </c>
      <c r="H751" s="40">
        <f t="shared" si="57"/>
        <v>18</v>
      </c>
      <c r="I751" s="86"/>
      <c r="J751" s="38">
        <f t="shared" si="58"/>
        <v>18</v>
      </c>
      <c r="K751" s="58">
        <v>13.75</v>
      </c>
      <c r="L751" s="56">
        <f t="shared" si="59"/>
        <v>247.5</v>
      </c>
      <c r="M751" s="58">
        <f t="shared" si="61"/>
        <v>0</v>
      </c>
      <c r="N751" s="56">
        <f t="shared" si="60"/>
        <v>247.5</v>
      </c>
      <c r="O751" s="56"/>
    </row>
    <row r="752" ht="12" customHeight="1" spans="1:15">
      <c r="A752" s="30" t="s">
        <v>20</v>
      </c>
      <c r="B752" s="30" t="s">
        <v>696</v>
      </c>
      <c r="C752" s="58">
        <v>1</v>
      </c>
      <c r="D752" s="37" t="s">
        <v>752</v>
      </c>
      <c r="E752" s="38"/>
      <c r="F752" s="58"/>
      <c r="G752" s="39">
        <v>16</v>
      </c>
      <c r="H752" s="40">
        <f t="shared" si="57"/>
        <v>16</v>
      </c>
      <c r="I752" s="86"/>
      <c r="J752" s="38">
        <f t="shared" si="58"/>
        <v>16</v>
      </c>
      <c r="K752" s="58">
        <v>13.75</v>
      </c>
      <c r="L752" s="56">
        <f t="shared" si="59"/>
        <v>220</v>
      </c>
      <c r="M752" s="58">
        <f t="shared" si="61"/>
        <v>0</v>
      </c>
      <c r="N752" s="56">
        <f t="shared" si="60"/>
        <v>220</v>
      </c>
      <c r="O752" s="56"/>
    </row>
    <row r="753" ht="12" customHeight="1" spans="1:15">
      <c r="A753" s="30" t="s">
        <v>20</v>
      </c>
      <c r="B753" s="30" t="s">
        <v>696</v>
      </c>
      <c r="C753" s="58">
        <v>1</v>
      </c>
      <c r="D753" s="37" t="s">
        <v>753</v>
      </c>
      <c r="E753" s="38"/>
      <c r="F753" s="58"/>
      <c r="G753" s="39">
        <v>16</v>
      </c>
      <c r="H753" s="40">
        <f t="shared" si="57"/>
        <v>16</v>
      </c>
      <c r="I753" s="86"/>
      <c r="J753" s="38">
        <f t="shared" si="58"/>
        <v>16</v>
      </c>
      <c r="K753" s="58">
        <v>13.75</v>
      </c>
      <c r="L753" s="56">
        <f t="shared" si="59"/>
        <v>220</v>
      </c>
      <c r="M753" s="58">
        <f t="shared" si="61"/>
        <v>0</v>
      </c>
      <c r="N753" s="56">
        <f t="shared" si="60"/>
        <v>220</v>
      </c>
      <c r="O753" s="56"/>
    </row>
    <row r="754" ht="12" customHeight="1" spans="1:15">
      <c r="A754" s="30" t="s">
        <v>20</v>
      </c>
      <c r="B754" s="30" t="s">
        <v>696</v>
      </c>
      <c r="C754" s="58">
        <v>1</v>
      </c>
      <c r="D754" s="37" t="s">
        <v>754</v>
      </c>
      <c r="E754" s="38"/>
      <c r="F754" s="58"/>
      <c r="G754" s="39">
        <v>20</v>
      </c>
      <c r="H754" s="40">
        <f t="shared" si="57"/>
        <v>20</v>
      </c>
      <c r="I754" s="86"/>
      <c r="J754" s="38">
        <f t="shared" si="58"/>
        <v>20</v>
      </c>
      <c r="K754" s="58">
        <v>13.75</v>
      </c>
      <c r="L754" s="56">
        <f t="shared" si="59"/>
        <v>275</v>
      </c>
      <c r="M754" s="58">
        <f t="shared" si="61"/>
        <v>0</v>
      </c>
      <c r="N754" s="56">
        <f t="shared" si="60"/>
        <v>275</v>
      </c>
      <c r="O754" s="56"/>
    </row>
    <row r="755" ht="12" customHeight="1" spans="1:15">
      <c r="A755" s="30" t="s">
        <v>20</v>
      </c>
      <c r="B755" s="30" t="s">
        <v>696</v>
      </c>
      <c r="C755" s="58">
        <v>1</v>
      </c>
      <c r="D755" s="37" t="s">
        <v>755</v>
      </c>
      <c r="E755" s="38"/>
      <c r="F755" s="58"/>
      <c r="G755" s="39">
        <v>8</v>
      </c>
      <c r="H755" s="40">
        <f t="shared" si="57"/>
        <v>8</v>
      </c>
      <c r="I755" s="86"/>
      <c r="J755" s="38">
        <f t="shared" si="58"/>
        <v>8</v>
      </c>
      <c r="K755" s="58">
        <v>13.75</v>
      </c>
      <c r="L755" s="56">
        <f t="shared" si="59"/>
        <v>110</v>
      </c>
      <c r="M755" s="58">
        <f t="shared" si="61"/>
        <v>0</v>
      </c>
      <c r="N755" s="56">
        <f t="shared" si="60"/>
        <v>110</v>
      </c>
      <c r="O755" s="56"/>
    </row>
    <row r="756" ht="12" customHeight="1" spans="1:15">
      <c r="A756" s="30" t="s">
        <v>20</v>
      </c>
      <c r="B756" s="30" t="s">
        <v>696</v>
      </c>
      <c r="C756" s="58">
        <v>1</v>
      </c>
      <c r="D756" s="37" t="s">
        <v>756</v>
      </c>
      <c r="E756" s="38"/>
      <c r="F756" s="58"/>
      <c r="G756" s="39">
        <v>8</v>
      </c>
      <c r="H756" s="40">
        <f t="shared" si="57"/>
        <v>8</v>
      </c>
      <c r="I756" s="86"/>
      <c r="J756" s="38">
        <f t="shared" si="58"/>
        <v>8</v>
      </c>
      <c r="K756" s="58">
        <v>13.75</v>
      </c>
      <c r="L756" s="56">
        <f t="shared" si="59"/>
        <v>110</v>
      </c>
      <c r="M756" s="58">
        <f t="shared" si="61"/>
        <v>0</v>
      </c>
      <c r="N756" s="56">
        <f t="shared" si="60"/>
        <v>110</v>
      </c>
      <c r="O756" s="56"/>
    </row>
    <row r="757" ht="12" customHeight="1" spans="1:15">
      <c r="A757" s="30" t="s">
        <v>20</v>
      </c>
      <c r="B757" s="30" t="s">
        <v>696</v>
      </c>
      <c r="C757" s="58">
        <v>2</v>
      </c>
      <c r="D757" s="37" t="s">
        <v>757</v>
      </c>
      <c r="E757" s="38"/>
      <c r="F757" s="58"/>
      <c r="G757" s="39">
        <v>24</v>
      </c>
      <c r="H757" s="40">
        <f t="shared" si="57"/>
        <v>24</v>
      </c>
      <c r="I757" s="86"/>
      <c r="J757" s="38">
        <f t="shared" si="58"/>
        <v>24</v>
      </c>
      <c r="K757" s="58">
        <v>13.75</v>
      </c>
      <c r="L757" s="56">
        <f t="shared" si="59"/>
        <v>330</v>
      </c>
      <c r="M757" s="58">
        <f t="shared" si="61"/>
        <v>0</v>
      </c>
      <c r="N757" s="56">
        <f t="shared" si="60"/>
        <v>330</v>
      </c>
      <c r="O757" s="56"/>
    </row>
    <row r="758" ht="12" customHeight="1" spans="1:15">
      <c r="A758" s="30" t="s">
        <v>20</v>
      </c>
      <c r="B758" s="30" t="s">
        <v>696</v>
      </c>
      <c r="C758" s="58">
        <v>2</v>
      </c>
      <c r="D758" s="37" t="s">
        <v>758</v>
      </c>
      <c r="E758" s="38"/>
      <c r="F758" s="58"/>
      <c r="G758" s="39">
        <v>12</v>
      </c>
      <c r="H758" s="40">
        <f t="shared" si="57"/>
        <v>12</v>
      </c>
      <c r="I758" s="86"/>
      <c r="J758" s="38">
        <f t="shared" si="58"/>
        <v>12</v>
      </c>
      <c r="K758" s="58">
        <v>13.75</v>
      </c>
      <c r="L758" s="56">
        <f t="shared" si="59"/>
        <v>165</v>
      </c>
      <c r="M758" s="58">
        <f t="shared" si="61"/>
        <v>0</v>
      </c>
      <c r="N758" s="56">
        <f t="shared" si="60"/>
        <v>165</v>
      </c>
      <c r="O758" s="56"/>
    </row>
    <row r="759" ht="12" customHeight="1" spans="1:15">
      <c r="A759" s="30" t="s">
        <v>20</v>
      </c>
      <c r="B759" s="30" t="s">
        <v>696</v>
      </c>
      <c r="C759" s="58">
        <v>2</v>
      </c>
      <c r="D759" s="37" t="s">
        <v>759</v>
      </c>
      <c r="E759" s="38"/>
      <c r="F759" s="58"/>
      <c r="G759" s="39">
        <v>16</v>
      </c>
      <c r="H759" s="40">
        <f t="shared" si="57"/>
        <v>16</v>
      </c>
      <c r="I759" s="86"/>
      <c r="J759" s="38">
        <f t="shared" si="58"/>
        <v>16</v>
      </c>
      <c r="K759" s="58">
        <v>13.75</v>
      </c>
      <c r="L759" s="56">
        <f t="shared" si="59"/>
        <v>220</v>
      </c>
      <c r="M759" s="58">
        <f t="shared" si="61"/>
        <v>0</v>
      </c>
      <c r="N759" s="56">
        <f t="shared" si="60"/>
        <v>220</v>
      </c>
      <c r="O759" s="56"/>
    </row>
    <row r="760" ht="12" customHeight="1" spans="1:15">
      <c r="A760" s="30" t="s">
        <v>20</v>
      </c>
      <c r="B760" s="30" t="s">
        <v>696</v>
      </c>
      <c r="C760" s="58">
        <v>2</v>
      </c>
      <c r="D760" s="37" t="s">
        <v>760</v>
      </c>
      <c r="E760" s="38"/>
      <c r="F760" s="58"/>
      <c r="G760" s="39">
        <v>34</v>
      </c>
      <c r="H760" s="40">
        <f t="shared" ref="H760:H823" si="62">F760+G760</f>
        <v>34</v>
      </c>
      <c r="I760" s="86"/>
      <c r="J760" s="38">
        <f t="shared" si="58"/>
        <v>34</v>
      </c>
      <c r="K760" s="58">
        <v>13.75</v>
      </c>
      <c r="L760" s="56">
        <f t="shared" si="59"/>
        <v>467.5</v>
      </c>
      <c r="M760" s="58">
        <f t="shared" si="61"/>
        <v>0</v>
      </c>
      <c r="N760" s="56">
        <f t="shared" si="60"/>
        <v>467.5</v>
      </c>
      <c r="O760" s="56"/>
    </row>
    <row r="761" ht="12" customHeight="1" spans="1:15">
      <c r="A761" s="30" t="s">
        <v>20</v>
      </c>
      <c r="B761" s="30" t="s">
        <v>696</v>
      </c>
      <c r="C761" s="58">
        <v>2</v>
      </c>
      <c r="D761" s="37" t="s">
        <v>761</v>
      </c>
      <c r="E761" s="38"/>
      <c r="F761" s="58"/>
      <c r="G761" s="39">
        <v>20</v>
      </c>
      <c r="H761" s="40">
        <f t="shared" si="62"/>
        <v>20</v>
      </c>
      <c r="I761" s="86"/>
      <c r="J761" s="38">
        <f t="shared" si="58"/>
        <v>20</v>
      </c>
      <c r="K761" s="58">
        <v>13.75</v>
      </c>
      <c r="L761" s="56">
        <f t="shared" si="59"/>
        <v>275</v>
      </c>
      <c r="M761" s="58">
        <f t="shared" si="61"/>
        <v>0</v>
      </c>
      <c r="N761" s="56">
        <f t="shared" si="60"/>
        <v>275</v>
      </c>
      <c r="O761" s="56"/>
    </row>
    <row r="762" ht="12" customHeight="1" spans="1:15">
      <c r="A762" s="30" t="s">
        <v>20</v>
      </c>
      <c r="B762" s="30" t="s">
        <v>696</v>
      </c>
      <c r="C762" s="58">
        <v>2</v>
      </c>
      <c r="D762" s="37" t="s">
        <v>762</v>
      </c>
      <c r="E762" s="38"/>
      <c r="F762" s="58"/>
      <c r="G762" s="39">
        <v>12</v>
      </c>
      <c r="H762" s="40">
        <f t="shared" si="62"/>
        <v>12</v>
      </c>
      <c r="I762" s="86"/>
      <c r="J762" s="38">
        <f t="shared" si="58"/>
        <v>12</v>
      </c>
      <c r="K762" s="58">
        <v>13.75</v>
      </c>
      <c r="L762" s="56">
        <f t="shared" si="59"/>
        <v>165</v>
      </c>
      <c r="M762" s="58">
        <f t="shared" si="61"/>
        <v>0</v>
      </c>
      <c r="N762" s="56">
        <f t="shared" si="60"/>
        <v>165</v>
      </c>
      <c r="O762" s="56"/>
    </row>
    <row r="763" ht="12" customHeight="1" spans="1:15">
      <c r="A763" s="30" t="s">
        <v>20</v>
      </c>
      <c r="B763" s="30" t="s">
        <v>696</v>
      </c>
      <c r="C763" s="58">
        <v>2</v>
      </c>
      <c r="D763" s="37" t="s">
        <v>763</v>
      </c>
      <c r="E763" s="38"/>
      <c r="F763" s="58"/>
      <c r="G763" s="39">
        <v>12</v>
      </c>
      <c r="H763" s="40">
        <f t="shared" si="62"/>
        <v>12</v>
      </c>
      <c r="I763" s="86"/>
      <c r="J763" s="38">
        <f t="shared" si="58"/>
        <v>12</v>
      </c>
      <c r="K763" s="58">
        <v>13.75</v>
      </c>
      <c r="L763" s="56">
        <f t="shared" si="59"/>
        <v>165</v>
      </c>
      <c r="M763" s="58">
        <f t="shared" si="61"/>
        <v>0</v>
      </c>
      <c r="N763" s="56">
        <f t="shared" si="60"/>
        <v>165</v>
      </c>
      <c r="O763" s="56"/>
    </row>
    <row r="764" ht="12" customHeight="1" spans="1:15">
      <c r="A764" s="30" t="s">
        <v>20</v>
      </c>
      <c r="B764" s="30" t="s">
        <v>696</v>
      </c>
      <c r="C764" s="58">
        <v>2</v>
      </c>
      <c r="D764" s="37" t="s">
        <v>764</v>
      </c>
      <c r="E764" s="38"/>
      <c r="F764" s="58"/>
      <c r="G764" s="39">
        <v>28</v>
      </c>
      <c r="H764" s="40">
        <f t="shared" si="62"/>
        <v>28</v>
      </c>
      <c r="I764" s="86"/>
      <c r="J764" s="38">
        <f t="shared" si="58"/>
        <v>28</v>
      </c>
      <c r="K764" s="58">
        <v>13.75</v>
      </c>
      <c r="L764" s="56">
        <f t="shared" si="59"/>
        <v>385</v>
      </c>
      <c r="M764" s="58">
        <f t="shared" si="61"/>
        <v>0</v>
      </c>
      <c r="N764" s="56">
        <f t="shared" si="60"/>
        <v>385</v>
      </c>
      <c r="O764" s="56"/>
    </row>
    <row r="765" ht="12" customHeight="1" spans="1:15">
      <c r="A765" s="30" t="s">
        <v>20</v>
      </c>
      <c r="B765" s="30" t="s">
        <v>696</v>
      </c>
      <c r="C765" s="58">
        <v>2</v>
      </c>
      <c r="D765" s="37" t="s">
        <v>765</v>
      </c>
      <c r="E765" s="38"/>
      <c r="F765" s="58"/>
      <c r="G765" s="39">
        <v>32</v>
      </c>
      <c r="H765" s="40">
        <f t="shared" si="62"/>
        <v>32</v>
      </c>
      <c r="I765" s="86"/>
      <c r="J765" s="38">
        <f t="shared" si="58"/>
        <v>32</v>
      </c>
      <c r="K765" s="58">
        <v>13.75</v>
      </c>
      <c r="L765" s="56">
        <f t="shared" si="59"/>
        <v>440</v>
      </c>
      <c r="M765" s="58">
        <f t="shared" si="61"/>
        <v>0</v>
      </c>
      <c r="N765" s="56">
        <f t="shared" si="60"/>
        <v>440</v>
      </c>
      <c r="O765" s="56"/>
    </row>
    <row r="766" ht="12" customHeight="1" spans="1:15">
      <c r="A766" s="30" t="s">
        <v>20</v>
      </c>
      <c r="B766" s="30" t="s">
        <v>696</v>
      </c>
      <c r="C766" s="58">
        <v>2</v>
      </c>
      <c r="D766" s="37" t="s">
        <v>766</v>
      </c>
      <c r="E766" s="38"/>
      <c r="F766" s="58"/>
      <c r="G766" s="39">
        <v>20</v>
      </c>
      <c r="H766" s="40">
        <f t="shared" si="62"/>
        <v>20</v>
      </c>
      <c r="I766" s="86"/>
      <c r="J766" s="38">
        <f t="shared" si="58"/>
        <v>20</v>
      </c>
      <c r="K766" s="58">
        <v>13.75</v>
      </c>
      <c r="L766" s="56">
        <f t="shared" si="59"/>
        <v>275</v>
      </c>
      <c r="M766" s="58">
        <f t="shared" si="61"/>
        <v>0</v>
      </c>
      <c r="N766" s="56">
        <f t="shared" si="60"/>
        <v>275</v>
      </c>
      <c r="O766" s="56"/>
    </row>
    <row r="767" ht="12" customHeight="1" spans="1:15">
      <c r="A767" s="30" t="s">
        <v>20</v>
      </c>
      <c r="B767" s="30" t="s">
        <v>696</v>
      </c>
      <c r="C767" s="58">
        <v>2</v>
      </c>
      <c r="D767" s="37" t="s">
        <v>767</v>
      </c>
      <c r="E767" s="38"/>
      <c r="F767" s="58"/>
      <c r="G767" s="39">
        <v>12</v>
      </c>
      <c r="H767" s="40">
        <f t="shared" si="62"/>
        <v>12</v>
      </c>
      <c r="I767" s="86"/>
      <c r="J767" s="38">
        <f t="shared" si="58"/>
        <v>12</v>
      </c>
      <c r="K767" s="58">
        <v>13.75</v>
      </c>
      <c r="L767" s="56">
        <f t="shared" si="59"/>
        <v>165</v>
      </c>
      <c r="M767" s="58">
        <f t="shared" si="61"/>
        <v>0</v>
      </c>
      <c r="N767" s="56">
        <f t="shared" si="60"/>
        <v>165</v>
      </c>
      <c r="O767" s="56"/>
    </row>
    <row r="768" ht="12" customHeight="1" spans="1:15">
      <c r="A768" s="30" t="s">
        <v>20</v>
      </c>
      <c r="B768" s="30" t="s">
        <v>696</v>
      </c>
      <c r="C768" s="58">
        <v>2</v>
      </c>
      <c r="D768" s="37" t="s">
        <v>768</v>
      </c>
      <c r="E768" s="38"/>
      <c r="F768" s="58"/>
      <c r="G768" s="39">
        <v>24</v>
      </c>
      <c r="H768" s="40">
        <f t="shared" si="62"/>
        <v>24</v>
      </c>
      <c r="I768" s="86"/>
      <c r="J768" s="38">
        <f t="shared" ref="J768:J831" si="63">H768</f>
        <v>24</v>
      </c>
      <c r="K768" s="58">
        <v>13.75</v>
      </c>
      <c r="L768" s="56">
        <f t="shared" si="59"/>
        <v>330</v>
      </c>
      <c r="M768" s="58">
        <f t="shared" si="61"/>
        <v>0</v>
      </c>
      <c r="N768" s="56">
        <f t="shared" si="60"/>
        <v>330</v>
      </c>
      <c r="O768" s="56"/>
    </row>
    <row r="769" ht="12" customHeight="1" spans="1:15">
      <c r="A769" s="30" t="s">
        <v>20</v>
      </c>
      <c r="B769" s="30" t="s">
        <v>696</v>
      </c>
      <c r="C769" s="58">
        <v>2</v>
      </c>
      <c r="D769" s="37" t="s">
        <v>769</v>
      </c>
      <c r="E769" s="38"/>
      <c r="F769" s="58"/>
      <c r="G769" s="39">
        <v>12</v>
      </c>
      <c r="H769" s="40">
        <f t="shared" si="62"/>
        <v>12</v>
      </c>
      <c r="I769" s="86"/>
      <c r="J769" s="38">
        <f t="shared" si="63"/>
        <v>12</v>
      </c>
      <c r="K769" s="58">
        <v>13.75</v>
      </c>
      <c r="L769" s="56">
        <f t="shared" si="59"/>
        <v>165</v>
      </c>
      <c r="M769" s="58">
        <f t="shared" si="61"/>
        <v>0</v>
      </c>
      <c r="N769" s="56">
        <f t="shared" si="60"/>
        <v>165</v>
      </c>
      <c r="O769" s="56"/>
    </row>
    <row r="770" ht="12" customHeight="1" spans="1:15">
      <c r="A770" s="30" t="s">
        <v>20</v>
      </c>
      <c r="B770" s="30" t="s">
        <v>696</v>
      </c>
      <c r="C770" s="58">
        <v>2</v>
      </c>
      <c r="D770" s="37" t="s">
        <v>770</v>
      </c>
      <c r="E770" s="38"/>
      <c r="F770" s="58"/>
      <c r="G770" s="39">
        <v>32</v>
      </c>
      <c r="H770" s="40">
        <f t="shared" si="62"/>
        <v>32</v>
      </c>
      <c r="I770" s="86"/>
      <c r="J770" s="38">
        <f t="shared" si="63"/>
        <v>32</v>
      </c>
      <c r="K770" s="58">
        <v>13.75</v>
      </c>
      <c r="L770" s="56">
        <f t="shared" si="59"/>
        <v>440</v>
      </c>
      <c r="M770" s="58">
        <f t="shared" si="61"/>
        <v>0</v>
      </c>
      <c r="N770" s="56">
        <f t="shared" si="60"/>
        <v>440</v>
      </c>
      <c r="O770" s="56"/>
    </row>
    <row r="771" ht="12" customHeight="1" spans="1:15">
      <c r="A771" s="30" t="s">
        <v>20</v>
      </c>
      <c r="B771" s="30" t="s">
        <v>696</v>
      </c>
      <c r="C771" s="58">
        <v>2</v>
      </c>
      <c r="D771" s="37" t="s">
        <v>771</v>
      </c>
      <c r="E771" s="38"/>
      <c r="F771" s="58"/>
      <c r="G771" s="39">
        <v>32</v>
      </c>
      <c r="H771" s="40">
        <f t="shared" si="62"/>
        <v>32</v>
      </c>
      <c r="I771" s="86"/>
      <c r="J771" s="38">
        <f t="shared" si="63"/>
        <v>32</v>
      </c>
      <c r="K771" s="58">
        <v>13.75</v>
      </c>
      <c r="L771" s="56">
        <f t="shared" si="59"/>
        <v>440</v>
      </c>
      <c r="M771" s="58">
        <f t="shared" si="61"/>
        <v>0</v>
      </c>
      <c r="N771" s="56">
        <f t="shared" si="60"/>
        <v>440</v>
      </c>
      <c r="O771" s="56"/>
    </row>
    <row r="772" ht="12" customHeight="1" spans="1:15">
      <c r="A772" s="30" t="s">
        <v>20</v>
      </c>
      <c r="B772" s="30" t="s">
        <v>696</v>
      </c>
      <c r="C772" s="58">
        <v>2</v>
      </c>
      <c r="D772" s="37" t="s">
        <v>592</v>
      </c>
      <c r="E772" s="38"/>
      <c r="F772" s="58"/>
      <c r="G772" s="39">
        <v>32</v>
      </c>
      <c r="H772" s="40">
        <f t="shared" si="62"/>
        <v>32</v>
      </c>
      <c r="I772" s="86"/>
      <c r="J772" s="38">
        <f t="shared" si="63"/>
        <v>32</v>
      </c>
      <c r="K772" s="58">
        <v>13.75</v>
      </c>
      <c r="L772" s="56">
        <f t="shared" si="59"/>
        <v>440</v>
      </c>
      <c r="M772" s="58">
        <f t="shared" si="61"/>
        <v>0</v>
      </c>
      <c r="N772" s="56">
        <f t="shared" si="60"/>
        <v>440</v>
      </c>
      <c r="O772" s="56"/>
    </row>
    <row r="773" ht="12" customHeight="1" spans="1:15">
      <c r="A773" s="30" t="s">
        <v>20</v>
      </c>
      <c r="B773" s="30" t="s">
        <v>696</v>
      </c>
      <c r="C773" s="58">
        <v>2</v>
      </c>
      <c r="D773" s="37" t="s">
        <v>772</v>
      </c>
      <c r="E773" s="38"/>
      <c r="F773" s="58"/>
      <c r="G773" s="39">
        <v>32</v>
      </c>
      <c r="H773" s="40">
        <f t="shared" si="62"/>
        <v>32</v>
      </c>
      <c r="I773" s="86"/>
      <c r="J773" s="38">
        <f t="shared" si="63"/>
        <v>32</v>
      </c>
      <c r="K773" s="58">
        <v>13.75</v>
      </c>
      <c r="L773" s="56">
        <f t="shared" si="59"/>
        <v>440</v>
      </c>
      <c r="M773" s="58">
        <f t="shared" si="61"/>
        <v>0</v>
      </c>
      <c r="N773" s="56">
        <f t="shared" si="60"/>
        <v>440</v>
      </c>
      <c r="O773" s="56"/>
    </row>
    <row r="774" ht="12" customHeight="1" spans="1:15">
      <c r="A774" s="30" t="s">
        <v>20</v>
      </c>
      <c r="B774" s="30" t="s">
        <v>696</v>
      </c>
      <c r="C774" s="58">
        <v>2</v>
      </c>
      <c r="D774" s="37" t="s">
        <v>773</v>
      </c>
      <c r="E774" s="38"/>
      <c r="F774" s="58"/>
      <c r="G774" s="39">
        <v>16</v>
      </c>
      <c r="H774" s="40">
        <f t="shared" si="62"/>
        <v>16</v>
      </c>
      <c r="I774" s="86"/>
      <c r="J774" s="38">
        <f t="shared" si="63"/>
        <v>16</v>
      </c>
      <c r="K774" s="58">
        <v>13.75</v>
      </c>
      <c r="L774" s="56">
        <f t="shared" si="59"/>
        <v>220</v>
      </c>
      <c r="M774" s="58">
        <f t="shared" si="61"/>
        <v>0</v>
      </c>
      <c r="N774" s="56">
        <f t="shared" si="60"/>
        <v>220</v>
      </c>
      <c r="O774" s="56"/>
    </row>
    <row r="775" ht="12" customHeight="1" spans="1:15">
      <c r="A775" s="30" t="s">
        <v>20</v>
      </c>
      <c r="B775" s="30" t="s">
        <v>696</v>
      </c>
      <c r="C775" s="58">
        <v>2</v>
      </c>
      <c r="D775" s="37" t="s">
        <v>774</v>
      </c>
      <c r="E775" s="38"/>
      <c r="F775" s="58"/>
      <c r="G775" s="39">
        <v>24</v>
      </c>
      <c r="H775" s="40">
        <f t="shared" si="62"/>
        <v>24</v>
      </c>
      <c r="I775" s="86"/>
      <c r="J775" s="38">
        <f t="shared" si="63"/>
        <v>24</v>
      </c>
      <c r="K775" s="58">
        <v>13.75</v>
      </c>
      <c r="L775" s="56">
        <f t="shared" ref="L775:L838" si="64">H775*K775</f>
        <v>330</v>
      </c>
      <c r="M775" s="58">
        <f t="shared" si="61"/>
        <v>0</v>
      </c>
      <c r="N775" s="56">
        <f t="shared" ref="N775:N838" si="65">L775-M775</f>
        <v>330</v>
      </c>
      <c r="O775" s="56"/>
    </row>
    <row r="776" ht="12" customHeight="1" spans="1:15">
      <c r="A776" s="30" t="s">
        <v>20</v>
      </c>
      <c r="B776" s="30" t="s">
        <v>696</v>
      </c>
      <c r="C776" s="58">
        <v>2</v>
      </c>
      <c r="D776" s="37" t="s">
        <v>775</v>
      </c>
      <c r="E776" s="38"/>
      <c r="F776" s="58"/>
      <c r="G776" s="39">
        <v>24</v>
      </c>
      <c r="H776" s="40">
        <f t="shared" si="62"/>
        <v>24</v>
      </c>
      <c r="I776" s="86"/>
      <c r="J776" s="38">
        <f t="shared" si="63"/>
        <v>24</v>
      </c>
      <c r="K776" s="58">
        <v>13.75</v>
      </c>
      <c r="L776" s="56">
        <f t="shared" si="64"/>
        <v>330</v>
      </c>
      <c r="M776" s="58">
        <f t="shared" ref="M776:M839" si="66">I776*K776</f>
        <v>0</v>
      </c>
      <c r="N776" s="56">
        <f t="shared" si="65"/>
        <v>330</v>
      </c>
      <c r="O776" s="56"/>
    </row>
    <row r="777" ht="12" customHeight="1" spans="1:15">
      <c r="A777" s="30" t="s">
        <v>20</v>
      </c>
      <c r="B777" s="30" t="s">
        <v>696</v>
      </c>
      <c r="C777" s="58">
        <v>2</v>
      </c>
      <c r="D777" s="37" t="s">
        <v>776</v>
      </c>
      <c r="E777" s="38"/>
      <c r="F777" s="58"/>
      <c r="G777" s="39">
        <v>16</v>
      </c>
      <c r="H777" s="40">
        <f t="shared" si="62"/>
        <v>16</v>
      </c>
      <c r="I777" s="86"/>
      <c r="J777" s="38">
        <f t="shared" si="63"/>
        <v>16</v>
      </c>
      <c r="K777" s="58">
        <v>13.75</v>
      </c>
      <c r="L777" s="56">
        <f t="shared" si="64"/>
        <v>220</v>
      </c>
      <c r="M777" s="58">
        <f t="shared" si="66"/>
        <v>0</v>
      </c>
      <c r="N777" s="56">
        <f t="shared" si="65"/>
        <v>220</v>
      </c>
      <c r="O777" s="56"/>
    </row>
    <row r="778" ht="12" customHeight="1" spans="1:15">
      <c r="A778" s="30" t="s">
        <v>20</v>
      </c>
      <c r="B778" s="30" t="s">
        <v>696</v>
      </c>
      <c r="C778" s="58">
        <v>2</v>
      </c>
      <c r="D778" s="37" t="s">
        <v>777</v>
      </c>
      <c r="E778" s="38"/>
      <c r="F778" s="58"/>
      <c r="G778" s="39">
        <v>32</v>
      </c>
      <c r="H778" s="40">
        <f t="shared" si="62"/>
        <v>32</v>
      </c>
      <c r="I778" s="86"/>
      <c r="J778" s="38">
        <f t="shared" si="63"/>
        <v>32</v>
      </c>
      <c r="K778" s="58">
        <v>13.75</v>
      </c>
      <c r="L778" s="56">
        <f t="shared" si="64"/>
        <v>440</v>
      </c>
      <c r="M778" s="58">
        <f t="shared" si="66"/>
        <v>0</v>
      </c>
      <c r="N778" s="56">
        <f t="shared" si="65"/>
        <v>440</v>
      </c>
      <c r="O778" s="56"/>
    </row>
    <row r="779" ht="12" customHeight="1" spans="1:15">
      <c r="A779" s="30" t="s">
        <v>20</v>
      </c>
      <c r="B779" s="30" t="s">
        <v>696</v>
      </c>
      <c r="C779" s="58">
        <v>2</v>
      </c>
      <c r="D779" s="37" t="s">
        <v>778</v>
      </c>
      <c r="E779" s="38"/>
      <c r="F779" s="58"/>
      <c r="G779" s="39">
        <v>32</v>
      </c>
      <c r="H779" s="40">
        <f t="shared" si="62"/>
        <v>32</v>
      </c>
      <c r="I779" s="86"/>
      <c r="J779" s="38">
        <f t="shared" si="63"/>
        <v>32</v>
      </c>
      <c r="K779" s="58">
        <v>13.75</v>
      </c>
      <c r="L779" s="56">
        <f t="shared" si="64"/>
        <v>440</v>
      </c>
      <c r="M779" s="58">
        <f t="shared" si="66"/>
        <v>0</v>
      </c>
      <c r="N779" s="56">
        <f t="shared" si="65"/>
        <v>440</v>
      </c>
      <c r="O779" s="56"/>
    </row>
    <row r="780" ht="12" customHeight="1" spans="1:15">
      <c r="A780" s="30" t="s">
        <v>20</v>
      </c>
      <c r="B780" s="30" t="s">
        <v>696</v>
      </c>
      <c r="C780" s="58">
        <v>2</v>
      </c>
      <c r="D780" s="37" t="s">
        <v>779</v>
      </c>
      <c r="E780" s="38"/>
      <c r="F780" s="58"/>
      <c r="G780" s="39">
        <v>12</v>
      </c>
      <c r="H780" s="40">
        <f t="shared" si="62"/>
        <v>12</v>
      </c>
      <c r="I780" s="86"/>
      <c r="J780" s="38">
        <f t="shared" si="63"/>
        <v>12</v>
      </c>
      <c r="K780" s="58">
        <v>13.75</v>
      </c>
      <c r="L780" s="56">
        <f t="shared" si="64"/>
        <v>165</v>
      </c>
      <c r="M780" s="58">
        <f t="shared" si="66"/>
        <v>0</v>
      </c>
      <c r="N780" s="56">
        <f t="shared" si="65"/>
        <v>165</v>
      </c>
      <c r="O780" s="56"/>
    </row>
    <row r="781" ht="12" customHeight="1" spans="1:15">
      <c r="A781" s="30" t="s">
        <v>20</v>
      </c>
      <c r="B781" s="30" t="s">
        <v>696</v>
      </c>
      <c r="C781" s="58">
        <v>2</v>
      </c>
      <c r="D781" s="37" t="s">
        <v>780</v>
      </c>
      <c r="E781" s="38"/>
      <c r="F781" s="58"/>
      <c r="G781" s="39">
        <v>32</v>
      </c>
      <c r="H781" s="40">
        <f t="shared" si="62"/>
        <v>32</v>
      </c>
      <c r="I781" s="86"/>
      <c r="J781" s="38">
        <f t="shared" si="63"/>
        <v>32</v>
      </c>
      <c r="K781" s="58">
        <v>13.75</v>
      </c>
      <c r="L781" s="56">
        <f t="shared" si="64"/>
        <v>440</v>
      </c>
      <c r="M781" s="58">
        <f t="shared" si="66"/>
        <v>0</v>
      </c>
      <c r="N781" s="56">
        <f t="shared" si="65"/>
        <v>440</v>
      </c>
      <c r="O781" s="56"/>
    </row>
    <row r="782" ht="12" customHeight="1" spans="1:15">
      <c r="A782" s="30" t="s">
        <v>20</v>
      </c>
      <c r="B782" s="30" t="s">
        <v>696</v>
      </c>
      <c r="C782" s="58">
        <v>2</v>
      </c>
      <c r="D782" s="37" t="s">
        <v>781</v>
      </c>
      <c r="E782" s="38"/>
      <c r="F782" s="58"/>
      <c r="G782" s="39">
        <v>12</v>
      </c>
      <c r="H782" s="40">
        <f t="shared" si="62"/>
        <v>12</v>
      </c>
      <c r="I782" s="86"/>
      <c r="J782" s="38">
        <f t="shared" si="63"/>
        <v>12</v>
      </c>
      <c r="K782" s="58">
        <v>13.75</v>
      </c>
      <c r="L782" s="56">
        <f t="shared" si="64"/>
        <v>165</v>
      </c>
      <c r="M782" s="58">
        <f t="shared" si="66"/>
        <v>0</v>
      </c>
      <c r="N782" s="56">
        <f t="shared" si="65"/>
        <v>165</v>
      </c>
      <c r="O782" s="56"/>
    </row>
    <row r="783" ht="12" customHeight="1" spans="1:15">
      <c r="A783" s="30" t="s">
        <v>20</v>
      </c>
      <c r="B783" s="30" t="s">
        <v>696</v>
      </c>
      <c r="C783" s="58">
        <v>2</v>
      </c>
      <c r="D783" s="37" t="s">
        <v>782</v>
      </c>
      <c r="E783" s="38"/>
      <c r="F783" s="58"/>
      <c r="G783" s="39">
        <v>12</v>
      </c>
      <c r="H783" s="40">
        <f t="shared" si="62"/>
        <v>12</v>
      </c>
      <c r="I783" s="86"/>
      <c r="J783" s="38">
        <f t="shared" si="63"/>
        <v>12</v>
      </c>
      <c r="K783" s="58">
        <v>13.75</v>
      </c>
      <c r="L783" s="56">
        <f t="shared" si="64"/>
        <v>165</v>
      </c>
      <c r="M783" s="58">
        <f t="shared" si="66"/>
        <v>0</v>
      </c>
      <c r="N783" s="56">
        <f t="shared" si="65"/>
        <v>165</v>
      </c>
      <c r="O783" s="56"/>
    </row>
    <row r="784" ht="12" customHeight="1" spans="1:15">
      <c r="A784" s="30" t="s">
        <v>20</v>
      </c>
      <c r="B784" s="30" t="s">
        <v>696</v>
      </c>
      <c r="C784" s="58">
        <v>2</v>
      </c>
      <c r="D784" s="37" t="s">
        <v>783</v>
      </c>
      <c r="E784" s="38"/>
      <c r="F784" s="58"/>
      <c r="G784" s="39">
        <v>16</v>
      </c>
      <c r="H784" s="40">
        <f t="shared" si="62"/>
        <v>16</v>
      </c>
      <c r="I784" s="86"/>
      <c r="J784" s="38">
        <f t="shared" si="63"/>
        <v>16</v>
      </c>
      <c r="K784" s="58">
        <v>13.75</v>
      </c>
      <c r="L784" s="56">
        <f t="shared" si="64"/>
        <v>220</v>
      </c>
      <c r="M784" s="58">
        <f t="shared" si="66"/>
        <v>0</v>
      </c>
      <c r="N784" s="56">
        <f t="shared" si="65"/>
        <v>220</v>
      </c>
      <c r="O784" s="56"/>
    </row>
    <row r="785" ht="12" customHeight="1" spans="1:15">
      <c r="A785" s="30" t="s">
        <v>20</v>
      </c>
      <c r="B785" s="30" t="s">
        <v>696</v>
      </c>
      <c r="C785" s="58">
        <v>2</v>
      </c>
      <c r="D785" s="37" t="s">
        <v>784</v>
      </c>
      <c r="E785" s="38"/>
      <c r="F785" s="58"/>
      <c r="G785" s="39">
        <v>20</v>
      </c>
      <c r="H785" s="40">
        <f t="shared" si="62"/>
        <v>20</v>
      </c>
      <c r="I785" s="86"/>
      <c r="J785" s="38">
        <f t="shared" si="63"/>
        <v>20</v>
      </c>
      <c r="K785" s="58">
        <v>13.75</v>
      </c>
      <c r="L785" s="56">
        <f t="shared" si="64"/>
        <v>275</v>
      </c>
      <c r="M785" s="58">
        <f t="shared" si="66"/>
        <v>0</v>
      </c>
      <c r="N785" s="56">
        <f t="shared" si="65"/>
        <v>275</v>
      </c>
      <c r="O785" s="56"/>
    </row>
    <row r="786" ht="12" customHeight="1" spans="1:15">
      <c r="A786" s="30" t="s">
        <v>20</v>
      </c>
      <c r="B786" s="30" t="s">
        <v>696</v>
      </c>
      <c r="C786" s="58">
        <v>2</v>
      </c>
      <c r="D786" s="37" t="s">
        <v>785</v>
      </c>
      <c r="E786" s="38"/>
      <c r="F786" s="58"/>
      <c r="G786" s="39">
        <v>12</v>
      </c>
      <c r="H786" s="40">
        <f t="shared" si="62"/>
        <v>12</v>
      </c>
      <c r="I786" s="86"/>
      <c r="J786" s="38">
        <f t="shared" si="63"/>
        <v>12</v>
      </c>
      <c r="K786" s="58">
        <v>13.75</v>
      </c>
      <c r="L786" s="56">
        <f t="shared" si="64"/>
        <v>165</v>
      </c>
      <c r="M786" s="58">
        <f t="shared" si="66"/>
        <v>0</v>
      </c>
      <c r="N786" s="56">
        <f t="shared" si="65"/>
        <v>165</v>
      </c>
      <c r="O786" s="56"/>
    </row>
    <row r="787" ht="12" customHeight="1" spans="1:15">
      <c r="A787" s="30" t="s">
        <v>20</v>
      </c>
      <c r="B787" s="30" t="s">
        <v>696</v>
      </c>
      <c r="C787" s="58">
        <v>2</v>
      </c>
      <c r="D787" s="37" t="s">
        <v>786</v>
      </c>
      <c r="E787" s="38"/>
      <c r="F787" s="58"/>
      <c r="G787" s="39">
        <v>32</v>
      </c>
      <c r="H787" s="40">
        <f t="shared" si="62"/>
        <v>32</v>
      </c>
      <c r="I787" s="86"/>
      <c r="J787" s="38">
        <f t="shared" si="63"/>
        <v>32</v>
      </c>
      <c r="K787" s="58">
        <v>13.75</v>
      </c>
      <c r="L787" s="56">
        <f t="shared" si="64"/>
        <v>440</v>
      </c>
      <c r="M787" s="58">
        <f t="shared" si="66"/>
        <v>0</v>
      </c>
      <c r="N787" s="56">
        <f t="shared" si="65"/>
        <v>440</v>
      </c>
      <c r="O787" s="56"/>
    </row>
    <row r="788" ht="12" customHeight="1" spans="1:15">
      <c r="A788" s="30" t="s">
        <v>20</v>
      </c>
      <c r="B788" s="30" t="s">
        <v>696</v>
      </c>
      <c r="C788" s="58">
        <v>2</v>
      </c>
      <c r="D788" s="37" t="s">
        <v>787</v>
      </c>
      <c r="E788" s="38"/>
      <c r="F788" s="58"/>
      <c r="G788" s="39">
        <v>24</v>
      </c>
      <c r="H788" s="40">
        <f t="shared" si="62"/>
        <v>24</v>
      </c>
      <c r="I788" s="86"/>
      <c r="J788" s="38">
        <f t="shared" si="63"/>
        <v>24</v>
      </c>
      <c r="K788" s="58">
        <v>13.75</v>
      </c>
      <c r="L788" s="56">
        <f t="shared" si="64"/>
        <v>330</v>
      </c>
      <c r="M788" s="58">
        <f t="shared" si="66"/>
        <v>0</v>
      </c>
      <c r="N788" s="56">
        <f t="shared" si="65"/>
        <v>330</v>
      </c>
      <c r="O788" s="56"/>
    </row>
    <row r="789" ht="12" customHeight="1" spans="1:15">
      <c r="A789" s="30" t="s">
        <v>20</v>
      </c>
      <c r="B789" s="30" t="s">
        <v>696</v>
      </c>
      <c r="C789" s="58">
        <v>2</v>
      </c>
      <c r="D789" s="37" t="s">
        <v>788</v>
      </c>
      <c r="E789" s="38"/>
      <c r="F789" s="58"/>
      <c r="G789" s="39">
        <v>24</v>
      </c>
      <c r="H789" s="40">
        <f t="shared" si="62"/>
        <v>24</v>
      </c>
      <c r="I789" s="86"/>
      <c r="J789" s="38">
        <f t="shared" si="63"/>
        <v>24</v>
      </c>
      <c r="K789" s="58">
        <v>13.75</v>
      </c>
      <c r="L789" s="56">
        <f t="shared" si="64"/>
        <v>330</v>
      </c>
      <c r="M789" s="58">
        <f t="shared" si="66"/>
        <v>0</v>
      </c>
      <c r="N789" s="56">
        <f t="shared" si="65"/>
        <v>330</v>
      </c>
      <c r="O789" s="56"/>
    </row>
    <row r="790" ht="12" customHeight="1" spans="1:15">
      <c r="A790" s="30" t="s">
        <v>20</v>
      </c>
      <c r="B790" s="30" t="s">
        <v>696</v>
      </c>
      <c r="C790" s="58">
        <v>2</v>
      </c>
      <c r="D790" s="37" t="s">
        <v>789</v>
      </c>
      <c r="E790" s="38"/>
      <c r="F790" s="58"/>
      <c r="G790" s="39">
        <v>8</v>
      </c>
      <c r="H790" s="40">
        <f t="shared" si="62"/>
        <v>8</v>
      </c>
      <c r="I790" s="86"/>
      <c r="J790" s="38">
        <f t="shared" si="63"/>
        <v>8</v>
      </c>
      <c r="K790" s="58">
        <v>13.75</v>
      </c>
      <c r="L790" s="56">
        <f t="shared" si="64"/>
        <v>110</v>
      </c>
      <c r="M790" s="58">
        <f t="shared" si="66"/>
        <v>0</v>
      </c>
      <c r="N790" s="56">
        <f t="shared" si="65"/>
        <v>110</v>
      </c>
      <c r="O790" s="56"/>
    </row>
    <row r="791" ht="12" customHeight="1" spans="1:15">
      <c r="A791" s="30" t="s">
        <v>20</v>
      </c>
      <c r="B791" s="30" t="s">
        <v>696</v>
      </c>
      <c r="C791" s="58">
        <v>2</v>
      </c>
      <c r="D791" s="37" t="s">
        <v>790</v>
      </c>
      <c r="E791" s="38"/>
      <c r="F791" s="58"/>
      <c r="G791" s="39">
        <v>8</v>
      </c>
      <c r="H791" s="40">
        <f t="shared" si="62"/>
        <v>8</v>
      </c>
      <c r="I791" s="86"/>
      <c r="J791" s="38">
        <f t="shared" si="63"/>
        <v>8</v>
      </c>
      <c r="K791" s="58">
        <v>13.75</v>
      </c>
      <c r="L791" s="56">
        <f t="shared" si="64"/>
        <v>110</v>
      </c>
      <c r="M791" s="58">
        <f t="shared" si="66"/>
        <v>0</v>
      </c>
      <c r="N791" s="56">
        <f t="shared" si="65"/>
        <v>110</v>
      </c>
      <c r="O791" s="56"/>
    </row>
    <row r="792" ht="12" customHeight="1" spans="1:15">
      <c r="A792" s="30" t="s">
        <v>20</v>
      </c>
      <c r="B792" s="30" t="s">
        <v>696</v>
      </c>
      <c r="C792" s="58">
        <v>2</v>
      </c>
      <c r="D792" s="37" t="s">
        <v>791</v>
      </c>
      <c r="E792" s="38"/>
      <c r="F792" s="58"/>
      <c r="G792" s="39">
        <v>16</v>
      </c>
      <c r="H792" s="40">
        <f t="shared" si="62"/>
        <v>16</v>
      </c>
      <c r="I792" s="86"/>
      <c r="J792" s="38">
        <f t="shared" si="63"/>
        <v>16</v>
      </c>
      <c r="K792" s="58">
        <v>13.75</v>
      </c>
      <c r="L792" s="56">
        <f t="shared" si="64"/>
        <v>220</v>
      </c>
      <c r="M792" s="58">
        <f t="shared" si="66"/>
        <v>0</v>
      </c>
      <c r="N792" s="56">
        <f t="shared" si="65"/>
        <v>220</v>
      </c>
      <c r="O792" s="56"/>
    </row>
    <row r="793" ht="12" customHeight="1" spans="1:15">
      <c r="A793" s="30" t="s">
        <v>20</v>
      </c>
      <c r="B793" s="30" t="s">
        <v>696</v>
      </c>
      <c r="C793" s="58">
        <v>2</v>
      </c>
      <c r="D793" s="37" t="s">
        <v>792</v>
      </c>
      <c r="E793" s="38"/>
      <c r="F793" s="58"/>
      <c r="G793" s="39">
        <v>8</v>
      </c>
      <c r="H793" s="40">
        <f t="shared" si="62"/>
        <v>8</v>
      </c>
      <c r="I793" s="86"/>
      <c r="J793" s="38">
        <f t="shared" si="63"/>
        <v>8</v>
      </c>
      <c r="K793" s="58">
        <v>13.75</v>
      </c>
      <c r="L793" s="56">
        <f t="shared" si="64"/>
        <v>110</v>
      </c>
      <c r="M793" s="58">
        <f t="shared" si="66"/>
        <v>0</v>
      </c>
      <c r="N793" s="56">
        <f t="shared" si="65"/>
        <v>110</v>
      </c>
      <c r="O793" s="56"/>
    </row>
    <row r="794" ht="12" customHeight="1" spans="1:15">
      <c r="A794" s="30" t="s">
        <v>20</v>
      </c>
      <c r="B794" s="30" t="s">
        <v>696</v>
      </c>
      <c r="C794" s="58">
        <v>2</v>
      </c>
      <c r="D794" s="37" t="s">
        <v>793</v>
      </c>
      <c r="E794" s="38"/>
      <c r="F794" s="58"/>
      <c r="G794" s="39">
        <v>8</v>
      </c>
      <c r="H794" s="40">
        <f t="shared" si="62"/>
        <v>8</v>
      </c>
      <c r="I794" s="86"/>
      <c r="J794" s="38">
        <f t="shared" si="63"/>
        <v>8</v>
      </c>
      <c r="K794" s="58">
        <v>13.75</v>
      </c>
      <c r="L794" s="56">
        <f t="shared" si="64"/>
        <v>110</v>
      </c>
      <c r="M794" s="58">
        <f t="shared" si="66"/>
        <v>0</v>
      </c>
      <c r="N794" s="56">
        <f t="shared" si="65"/>
        <v>110</v>
      </c>
      <c r="O794" s="56"/>
    </row>
    <row r="795" ht="12" customHeight="1" spans="1:15">
      <c r="A795" s="30" t="s">
        <v>20</v>
      </c>
      <c r="B795" s="30" t="s">
        <v>696</v>
      </c>
      <c r="C795" s="58">
        <v>2</v>
      </c>
      <c r="D795" s="37" t="s">
        <v>794</v>
      </c>
      <c r="E795" s="38"/>
      <c r="F795" s="58"/>
      <c r="G795" s="39">
        <v>8</v>
      </c>
      <c r="H795" s="40">
        <f t="shared" si="62"/>
        <v>8</v>
      </c>
      <c r="I795" s="86"/>
      <c r="J795" s="38">
        <f t="shared" si="63"/>
        <v>8</v>
      </c>
      <c r="K795" s="58">
        <v>13.75</v>
      </c>
      <c r="L795" s="56">
        <f t="shared" si="64"/>
        <v>110</v>
      </c>
      <c r="M795" s="58">
        <f t="shared" si="66"/>
        <v>0</v>
      </c>
      <c r="N795" s="56">
        <f t="shared" si="65"/>
        <v>110</v>
      </c>
      <c r="O795" s="56"/>
    </row>
    <row r="796" ht="12" customHeight="1" spans="1:15">
      <c r="A796" s="30" t="s">
        <v>20</v>
      </c>
      <c r="B796" s="30" t="s">
        <v>696</v>
      </c>
      <c r="C796" s="58">
        <v>2</v>
      </c>
      <c r="D796" s="37" t="s">
        <v>795</v>
      </c>
      <c r="E796" s="38"/>
      <c r="F796" s="58"/>
      <c r="G796" s="39">
        <v>8</v>
      </c>
      <c r="H796" s="40">
        <f t="shared" si="62"/>
        <v>8</v>
      </c>
      <c r="I796" s="86"/>
      <c r="J796" s="38">
        <f t="shared" si="63"/>
        <v>8</v>
      </c>
      <c r="K796" s="58">
        <v>13.75</v>
      </c>
      <c r="L796" s="56">
        <f t="shared" si="64"/>
        <v>110</v>
      </c>
      <c r="M796" s="58">
        <f t="shared" si="66"/>
        <v>0</v>
      </c>
      <c r="N796" s="56">
        <f t="shared" si="65"/>
        <v>110</v>
      </c>
      <c r="O796" s="56"/>
    </row>
    <row r="797" ht="12" customHeight="1" spans="1:15">
      <c r="A797" s="30" t="s">
        <v>20</v>
      </c>
      <c r="B797" s="30" t="s">
        <v>696</v>
      </c>
      <c r="C797" s="58">
        <v>2</v>
      </c>
      <c r="D797" s="37" t="s">
        <v>796</v>
      </c>
      <c r="E797" s="38"/>
      <c r="F797" s="58"/>
      <c r="G797" s="39">
        <v>8</v>
      </c>
      <c r="H797" s="40">
        <f t="shared" si="62"/>
        <v>8</v>
      </c>
      <c r="I797" s="86"/>
      <c r="J797" s="38">
        <f t="shared" si="63"/>
        <v>8</v>
      </c>
      <c r="K797" s="58">
        <v>13.75</v>
      </c>
      <c r="L797" s="56">
        <f t="shared" si="64"/>
        <v>110</v>
      </c>
      <c r="M797" s="58">
        <f t="shared" si="66"/>
        <v>0</v>
      </c>
      <c r="N797" s="56">
        <f t="shared" si="65"/>
        <v>110</v>
      </c>
      <c r="O797" s="56"/>
    </row>
    <row r="798" ht="12" customHeight="1" spans="1:15">
      <c r="A798" s="30" t="s">
        <v>20</v>
      </c>
      <c r="B798" s="30" t="s">
        <v>696</v>
      </c>
      <c r="C798" s="58">
        <v>2</v>
      </c>
      <c r="D798" s="37" t="s">
        <v>797</v>
      </c>
      <c r="E798" s="38"/>
      <c r="F798" s="58"/>
      <c r="G798" s="39">
        <v>12</v>
      </c>
      <c r="H798" s="40">
        <f t="shared" si="62"/>
        <v>12</v>
      </c>
      <c r="I798" s="86"/>
      <c r="J798" s="38">
        <f t="shared" si="63"/>
        <v>12</v>
      </c>
      <c r="K798" s="58">
        <v>13.75</v>
      </c>
      <c r="L798" s="56">
        <f t="shared" si="64"/>
        <v>165</v>
      </c>
      <c r="M798" s="58">
        <f t="shared" si="66"/>
        <v>0</v>
      </c>
      <c r="N798" s="56">
        <f t="shared" si="65"/>
        <v>165</v>
      </c>
      <c r="O798" s="56"/>
    </row>
    <row r="799" ht="12" customHeight="1" spans="1:15">
      <c r="A799" s="30" t="s">
        <v>20</v>
      </c>
      <c r="B799" s="30" t="s">
        <v>696</v>
      </c>
      <c r="C799" s="58">
        <v>3</v>
      </c>
      <c r="D799" s="37" t="s">
        <v>798</v>
      </c>
      <c r="E799" s="38"/>
      <c r="F799" s="58"/>
      <c r="G799" s="39">
        <v>4</v>
      </c>
      <c r="H799" s="40">
        <f t="shared" si="62"/>
        <v>4</v>
      </c>
      <c r="I799" s="86"/>
      <c r="J799" s="38">
        <f t="shared" si="63"/>
        <v>4</v>
      </c>
      <c r="K799" s="58">
        <v>13.75</v>
      </c>
      <c r="L799" s="56">
        <f t="shared" si="64"/>
        <v>55</v>
      </c>
      <c r="M799" s="58">
        <f t="shared" si="66"/>
        <v>0</v>
      </c>
      <c r="N799" s="56">
        <f t="shared" si="65"/>
        <v>55</v>
      </c>
      <c r="O799" s="56"/>
    </row>
    <row r="800" ht="12" customHeight="1" spans="1:15">
      <c r="A800" s="30" t="s">
        <v>20</v>
      </c>
      <c r="B800" s="30" t="s">
        <v>696</v>
      </c>
      <c r="C800" s="58">
        <v>3</v>
      </c>
      <c r="D800" s="37" t="s">
        <v>799</v>
      </c>
      <c r="E800" s="38"/>
      <c r="F800" s="58"/>
      <c r="G800" s="39">
        <v>8</v>
      </c>
      <c r="H800" s="40">
        <f t="shared" si="62"/>
        <v>8</v>
      </c>
      <c r="I800" s="86"/>
      <c r="J800" s="38">
        <f t="shared" si="63"/>
        <v>8</v>
      </c>
      <c r="K800" s="58">
        <v>13.75</v>
      </c>
      <c r="L800" s="56">
        <f t="shared" si="64"/>
        <v>110</v>
      </c>
      <c r="M800" s="58">
        <f t="shared" si="66"/>
        <v>0</v>
      </c>
      <c r="N800" s="56">
        <f t="shared" si="65"/>
        <v>110</v>
      </c>
      <c r="O800" s="56"/>
    </row>
    <row r="801" ht="12" customHeight="1" spans="1:15">
      <c r="A801" s="30" t="s">
        <v>20</v>
      </c>
      <c r="B801" s="30" t="s">
        <v>696</v>
      </c>
      <c r="C801" s="58">
        <v>3</v>
      </c>
      <c r="D801" s="37" t="s">
        <v>797</v>
      </c>
      <c r="E801" s="38"/>
      <c r="F801" s="58"/>
      <c r="G801" s="39">
        <v>16</v>
      </c>
      <c r="H801" s="40">
        <f t="shared" si="62"/>
        <v>16</v>
      </c>
      <c r="I801" s="86"/>
      <c r="J801" s="38">
        <f t="shared" si="63"/>
        <v>16</v>
      </c>
      <c r="K801" s="58">
        <v>13.75</v>
      </c>
      <c r="L801" s="56">
        <f t="shared" si="64"/>
        <v>220</v>
      </c>
      <c r="M801" s="58">
        <f t="shared" si="66"/>
        <v>0</v>
      </c>
      <c r="N801" s="56">
        <f t="shared" si="65"/>
        <v>220</v>
      </c>
      <c r="O801" s="56"/>
    </row>
    <row r="802" ht="12" customHeight="1" spans="1:15">
      <c r="A802" s="30" t="s">
        <v>20</v>
      </c>
      <c r="B802" s="30" t="s">
        <v>696</v>
      </c>
      <c r="C802" s="58">
        <v>3</v>
      </c>
      <c r="D802" s="37" t="s">
        <v>800</v>
      </c>
      <c r="E802" s="38"/>
      <c r="F802" s="58"/>
      <c r="G802" s="39">
        <v>28</v>
      </c>
      <c r="H802" s="40">
        <f t="shared" si="62"/>
        <v>28</v>
      </c>
      <c r="I802" s="86"/>
      <c r="J802" s="38">
        <f t="shared" si="63"/>
        <v>28</v>
      </c>
      <c r="K802" s="58">
        <v>13.75</v>
      </c>
      <c r="L802" s="56">
        <f t="shared" si="64"/>
        <v>385</v>
      </c>
      <c r="M802" s="58">
        <f t="shared" si="66"/>
        <v>0</v>
      </c>
      <c r="N802" s="56">
        <f t="shared" si="65"/>
        <v>385</v>
      </c>
      <c r="O802" s="56"/>
    </row>
    <row r="803" ht="12" customHeight="1" spans="1:15">
      <c r="A803" s="30" t="s">
        <v>20</v>
      </c>
      <c r="B803" s="30" t="s">
        <v>696</v>
      </c>
      <c r="C803" s="58">
        <v>3</v>
      </c>
      <c r="D803" s="37" t="s">
        <v>801</v>
      </c>
      <c r="E803" s="38"/>
      <c r="F803" s="58"/>
      <c r="G803" s="39">
        <v>16</v>
      </c>
      <c r="H803" s="40">
        <f t="shared" si="62"/>
        <v>16</v>
      </c>
      <c r="I803" s="86"/>
      <c r="J803" s="38">
        <f t="shared" si="63"/>
        <v>16</v>
      </c>
      <c r="K803" s="58">
        <v>13.75</v>
      </c>
      <c r="L803" s="56">
        <f t="shared" si="64"/>
        <v>220</v>
      </c>
      <c r="M803" s="58">
        <f t="shared" si="66"/>
        <v>0</v>
      </c>
      <c r="N803" s="56">
        <f t="shared" si="65"/>
        <v>220</v>
      </c>
      <c r="O803" s="56"/>
    </row>
    <row r="804" ht="12" customHeight="1" spans="1:15">
      <c r="A804" s="30" t="s">
        <v>20</v>
      </c>
      <c r="B804" s="30" t="s">
        <v>696</v>
      </c>
      <c r="C804" s="58">
        <v>3</v>
      </c>
      <c r="D804" s="37" t="s">
        <v>802</v>
      </c>
      <c r="E804" s="38"/>
      <c r="F804" s="58"/>
      <c r="G804" s="39">
        <v>16</v>
      </c>
      <c r="H804" s="40">
        <f t="shared" si="62"/>
        <v>16</v>
      </c>
      <c r="I804" s="86"/>
      <c r="J804" s="38">
        <f t="shared" si="63"/>
        <v>16</v>
      </c>
      <c r="K804" s="58">
        <v>13.75</v>
      </c>
      <c r="L804" s="56">
        <f t="shared" si="64"/>
        <v>220</v>
      </c>
      <c r="M804" s="58">
        <f t="shared" si="66"/>
        <v>0</v>
      </c>
      <c r="N804" s="56">
        <f t="shared" si="65"/>
        <v>220</v>
      </c>
      <c r="O804" s="56"/>
    </row>
    <row r="805" ht="12" customHeight="1" spans="1:15">
      <c r="A805" s="30" t="s">
        <v>20</v>
      </c>
      <c r="B805" s="30" t="s">
        <v>696</v>
      </c>
      <c r="C805" s="58">
        <v>3</v>
      </c>
      <c r="D805" s="37" t="s">
        <v>803</v>
      </c>
      <c r="E805" s="38"/>
      <c r="F805" s="58"/>
      <c r="G805" s="39">
        <v>16</v>
      </c>
      <c r="H805" s="40">
        <f t="shared" si="62"/>
        <v>16</v>
      </c>
      <c r="I805" s="86"/>
      <c r="J805" s="38">
        <f t="shared" si="63"/>
        <v>16</v>
      </c>
      <c r="K805" s="58">
        <v>13.75</v>
      </c>
      <c r="L805" s="56">
        <f t="shared" si="64"/>
        <v>220</v>
      </c>
      <c r="M805" s="58">
        <f t="shared" si="66"/>
        <v>0</v>
      </c>
      <c r="N805" s="56">
        <f t="shared" si="65"/>
        <v>220</v>
      </c>
      <c r="O805" s="56"/>
    </row>
    <row r="806" ht="12" customHeight="1" spans="1:15">
      <c r="A806" s="30" t="s">
        <v>20</v>
      </c>
      <c r="B806" s="30" t="s">
        <v>696</v>
      </c>
      <c r="C806" s="58">
        <v>3</v>
      </c>
      <c r="D806" s="37" t="s">
        <v>804</v>
      </c>
      <c r="E806" s="38"/>
      <c r="F806" s="58"/>
      <c r="G806" s="39">
        <v>32</v>
      </c>
      <c r="H806" s="40">
        <f t="shared" si="62"/>
        <v>32</v>
      </c>
      <c r="I806" s="86"/>
      <c r="J806" s="38">
        <f t="shared" si="63"/>
        <v>32</v>
      </c>
      <c r="K806" s="58">
        <v>13.75</v>
      </c>
      <c r="L806" s="56">
        <f t="shared" si="64"/>
        <v>440</v>
      </c>
      <c r="M806" s="58">
        <f t="shared" si="66"/>
        <v>0</v>
      </c>
      <c r="N806" s="56">
        <f t="shared" si="65"/>
        <v>440</v>
      </c>
      <c r="O806" s="56"/>
    </row>
    <row r="807" ht="12" customHeight="1" spans="1:15">
      <c r="A807" s="30" t="s">
        <v>20</v>
      </c>
      <c r="B807" s="30" t="s">
        <v>696</v>
      </c>
      <c r="C807" s="58">
        <v>3</v>
      </c>
      <c r="D807" s="37" t="s">
        <v>805</v>
      </c>
      <c r="E807" s="38"/>
      <c r="F807" s="58"/>
      <c r="G807" s="39">
        <v>16</v>
      </c>
      <c r="H807" s="40">
        <f t="shared" si="62"/>
        <v>16</v>
      </c>
      <c r="I807" s="86"/>
      <c r="J807" s="38">
        <f t="shared" si="63"/>
        <v>16</v>
      </c>
      <c r="K807" s="58">
        <v>13.75</v>
      </c>
      <c r="L807" s="56">
        <f t="shared" si="64"/>
        <v>220</v>
      </c>
      <c r="M807" s="58">
        <f t="shared" si="66"/>
        <v>0</v>
      </c>
      <c r="N807" s="56">
        <f t="shared" si="65"/>
        <v>220</v>
      </c>
      <c r="O807" s="56"/>
    </row>
    <row r="808" ht="12" customHeight="1" spans="1:15">
      <c r="A808" s="30" t="s">
        <v>20</v>
      </c>
      <c r="B808" s="30" t="s">
        <v>696</v>
      </c>
      <c r="C808" s="58">
        <v>3</v>
      </c>
      <c r="D808" s="37" t="s">
        <v>806</v>
      </c>
      <c r="E808" s="38"/>
      <c r="F808" s="58"/>
      <c r="G808" s="39">
        <v>16</v>
      </c>
      <c r="H808" s="40">
        <f t="shared" si="62"/>
        <v>16</v>
      </c>
      <c r="I808" s="86"/>
      <c r="J808" s="38">
        <f t="shared" si="63"/>
        <v>16</v>
      </c>
      <c r="K808" s="58">
        <v>13.75</v>
      </c>
      <c r="L808" s="56">
        <f t="shared" si="64"/>
        <v>220</v>
      </c>
      <c r="M808" s="58">
        <f t="shared" si="66"/>
        <v>0</v>
      </c>
      <c r="N808" s="56">
        <f t="shared" si="65"/>
        <v>220</v>
      </c>
      <c r="O808" s="56"/>
    </row>
    <row r="809" ht="12" customHeight="1" spans="1:15">
      <c r="A809" s="30" t="s">
        <v>20</v>
      </c>
      <c r="B809" s="30" t="s">
        <v>696</v>
      </c>
      <c r="C809" s="58">
        <v>3</v>
      </c>
      <c r="D809" s="37" t="s">
        <v>807</v>
      </c>
      <c r="E809" s="38"/>
      <c r="F809" s="58"/>
      <c r="G809" s="39">
        <v>28</v>
      </c>
      <c r="H809" s="40">
        <f t="shared" si="62"/>
        <v>28</v>
      </c>
      <c r="I809" s="86"/>
      <c r="J809" s="38">
        <f t="shared" si="63"/>
        <v>28</v>
      </c>
      <c r="K809" s="58">
        <v>13.75</v>
      </c>
      <c r="L809" s="56">
        <f t="shared" si="64"/>
        <v>385</v>
      </c>
      <c r="M809" s="58">
        <f t="shared" si="66"/>
        <v>0</v>
      </c>
      <c r="N809" s="56">
        <f t="shared" si="65"/>
        <v>385</v>
      </c>
      <c r="O809" s="56"/>
    </row>
    <row r="810" ht="12" customHeight="1" spans="1:15">
      <c r="A810" s="30" t="s">
        <v>20</v>
      </c>
      <c r="B810" s="30" t="s">
        <v>696</v>
      </c>
      <c r="C810" s="58">
        <v>3</v>
      </c>
      <c r="D810" s="37" t="s">
        <v>808</v>
      </c>
      <c r="E810" s="38"/>
      <c r="F810" s="58"/>
      <c r="G810" s="39">
        <v>24</v>
      </c>
      <c r="H810" s="40">
        <f t="shared" si="62"/>
        <v>24</v>
      </c>
      <c r="I810" s="86"/>
      <c r="J810" s="38">
        <f t="shared" si="63"/>
        <v>24</v>
      </c>
      <c r="K810" s="58">
        <v>13.75</v>
      </c>
      <c r="L810" s="56">
        <f t="shared" si="64"/>
        <v>330</v>
      </c>
      <c r="M810" s="58">
        <f t="shared" si="66"/>
        <v>0</v>
      </c>
      <c r="N810" s="56">
        <f t="shared" si="65"/>
        <v>330</v>
      </c>
      <c r="O810" s="56"/>
    </row>
    <row r="811" ht="12" customHeight="1" spans="1:15">
      <c r="A811" s="30" t="s">
        <v>20</v>
      </c>
      <c r="B811" s="30" t="s">
        <v>696</v>
      </c>
      <c r="C811" s="58">
        <v>3</v>
      </c>
      <c r="D811" s="37" t="s">
        <v>729</v>
      </c>
      <c r="E811" s="38"/>
      <c r="F811" s="58"/>
      <c r="G811" s="39">
        <v>20</v>
      </c>
      <c r="H811" s="40">
        <f t="shared" si="62"/>
        <v>20</v>
      </c>
      <c r="I811" s="86"/>
      <c r="J811" s="38">
        <f t="shared" si="63"/>
        <v>20</v>
      </c>
      <c r="K811" s="58">
        <v>13.75</v>
      </c>
      <c r="L811" s="56">
        <f t="shared" si="64"/>
        <v>275</v>
      </c>
      <c r="M811" s="58">
        <f t="shared" si="66"/>
        <v>0</v>
      </c>
      <c r="N811" s="56">
        <f t="shared" si="65"/>
        <v>275</v>
      </c>
      <c r="O811" s="56"/>
    </row>
    <row r="812" ht="12" customHeight="1" spans="1:15">
      <c r="A812" s="30" t="s">
        <v>20</v>
      </c>
      <c r="B812" s="30" t="s">
        <v>696</v>
      </c>
      <c r="C812" s="58">
        <v>3</v>
      </c>
      <c r="D812" s="37" t="s">
        <v>809</v>
      </c>
      <c r="E812" s="38"/>
      <c r="F812" s="58"/>
      <c r="G812" s="39">
        <v>24</v>
      </c>
      <c r="H812" s="40">
        <f t="shared" si="62"/>
        <v>24</v>
      </c>
      <c r="I812" s="86"/>
      <c r="J812" s="38">
        <f t="shared" si="63"/>
        <v>24</v>
      </c>
      <c r="K812" s="58">
        <v>13.75</v>
      </c>
      <c r="L812" s="56">
        <f t="shared" si="64"/>
        <v>330</v>
      </c>
      <c r="M812" s="58">
        <f t="shared" si="66"/>
        <v>0</v>
      </c>
      <c r="N812" s="56">
        <f t="shared" si="65"/>
        <v>330</v>
      </c>
      <c r="O812" s="56"/>
    </row>
    <row r="813" ht="12" customHeight="1" spans="1:15">
      <c r="A813" s="30" t="s">
        <v>20</v>
      </c>
      <c r="B813" s="30" t="s">
        <v>696</v>
      </c>
      <c r="C813" s="58">
        <v>3</v>
      </c>
      <c r="D813" s="37" t="s">
        <v>810</v>
      </c>
      <c r="E813" s="38"/>
      <c r="F813" s="58"/>
      <c r="G813" s="39">
        <v>28</v>
      </c>
      <c r="H813" s="40">
        <f t="shared" si="62"/>
        <v>28</v>
      </c>
      <c r="I813" s="86"/>
      <c r="J813" s="38">
        <f t="shared" si="63"/>
        <v>28</v>
      </c>
      <c r="K813" s="58">
        <v>13.75</v>
      </c>
      <c r="L813" s="56">
        <f t="shared" si="64"/>
        <v>385</v>
      </c>
      <c r="M813" s="58">
        <f t="shared" si="66"/>
        <v>0</v>
      </c>
      <c r="N813" s="56">
        <f t="shared" si="65"/>
        <v>385</v>
      </c>
      <c r="O813" s="56"/>
    </row>
    <row r="814" ht="12" customHeight="1" spans="1:15">
      <c r="A814" s="30" t="s">
        <v>20</v>
      </c>
      <c r="B814" s="30" t="s">
        <v>696</v>
      </c>
      <c r="C814" s="58">
        <v>3</v>
      </c>
      <c r="D814" s="37" t="s">
        <v>811</v>
      </c>
      <c r="E814" s="38"/>
      <c r="F814" s="58"/>
      <c r="G814" s="39">
        <v>24</v>
      </c>
      <c r="H814" s="40">
        <f t="shared" si="62"/>
        <v>24</v>
      </c>
      <c r="I814" s="86"/>
      <c r="J814" s="38">
        <f t="shared" si="63"/>
        <v>24</v>
      </c>
      <c r="K814" s="58">
        <v>13.75</v>
      </c>
      <c r="L814" s="56">
        <f t="shared" si="64"/>
        <v>330</v>
      </c>
      <c r="M814" s="58">
        <f t="shared" si="66"/>
        <v>0</v>
      </c>
      <c r="N814" s="56">
        <f t="shared" si="65"/>
        <v>330</v>
      </c>
      <c r="O814" s="56"/>
    </row>
    <row r="815" ht="12" customHeight="1" spans="1:15">
      <c r="A815" s="30" t="s">
        <v>20</v>
      </c>
      <c r="B815" s="30" t="s">
        <v>696</v>
      </c>
      <c r="C815" s="58">
        <v>3</v>
      </c>
      <c r="D815" s="37" t="s">
        <v>812</v>
      </c>
      <c r="E815" s="38"/>
      <c r="F815" s="58"/>
      <c r="G815" s="39">
        <v>16</v>
      </c>
      <c r="H815" s="40">
        <f t="shared" si="62"/>
        <v>16</v>
      </c>
      <c r="I815" s="86"/>
      <c r="J815" s="38">
        <f t="shared" si="63"/>
        <v>16</v>
      </c>
      <c r="K815" s="58">
        <v>13.75</v>
      </c>
      <c r="L815" s="56">
        <f t="shared" si="64"/>
        <v>220</v>
      </c>
      <c r="M815" s="58">
        <f t="shared" si="66"/>
        <v>0</v>
      </c>
      <c r="N815" s="56">
        <f t="shared" si="65"/>
        <v>220</v>
      </c>
      <c r="O815" s="56"/>
    </row>
    <row r="816" ht="12" customHeight="1" spans="1:15">
      <c r="A816" s="30" t="s">
        <v>20</v>
      </c>
      <c r="B816" s="30" t="s">
        <v>696</v>
      </c>
      <c r="C816" s="58">
        <v>3</v>
      </c>
      <c r="D816" s="37" t="s">
        <v>813</v>
      </c>
      <c r="E816" s="38"/>
      <c r="F816" s="58"/>
      <c r="G816" s="39">
        <v>4</v>
      </c>
      <c r="H816" s="40">
        <f t="shared" si="62"/>
        <v>4</v>
      </c>
      <c r="I816" s="86"/>
      <c r="J816" s="38">
        <f t="shared" si="63"/>
        <v>4</v>
      </c>
      <c r="K816" s="58">
        <v>13.75</v>
      </c>
      <c r="L816" s="56">
        <f t="shared" si="64"/>
        <v>55</v>
      </c>
      <c r="M816" s="58">
        <f t="shared" si="66"/>
        <v>0</v>
      </c>
      <c r="N816" s="56">
        <f t="shared" si="65"/>
        <v>55</v>
      </c>
      <c r="O816" s="56"/>
    </row>
    <row r="817" ht="12" customHeight="1" spans="1:15">
      <c r="A817" s="30" t="s">
        <v>20</v>
      </c>
      <c r="B817" s="30" t="s">
        <v>696</v>
      </c>
      <c r="C817" s="58">
        <v>3</v>
      </c>
      <c r="D817" s="37" t="s">
        <v>814</v>
      </c>
      <c r="E817" s="38"/>
      <c r="F817" s="58"/>
      <c r="G817" s="39">
        <v>8</v>
      </c>
      <c r="H817" s="40">
        <f t="shared" si="62"/>
        <v>8</v>
      </c>
      <c r="I817" s="86"/>
      <c r="J817" s="38">
        <f t="shared" si="63"/>
        <v>8</v>
      </c>
      <c r="K817" s="58">
        <v>13.75</v>
      </c>
      <c r="L817" s="56">
        <f t="shared" si="64"/>
        <v>110</v>
      </c>
      <c r="M817" s="58">
        <f t="shared" si="66"/>
        <v>0</v>
      </c>
      <c r="N817" s="56">
        <f t="shared" si="65"/>
        <v>110</v>
      </c>
      <c r="O817" s="56"/>
    </row>
    <row r="818" ht="12" customHeight="1" spans="1:15">
      <c r="A818" s="30" t="s">
        <v>20</v>
      </c>
      <c r="B818" s="30" t="s">
        <v>696</v>
      </c>
      <c r="C818" s="58">
        <v>3</v>
      </c>
      <c r="D818" s="37" t="s">
        <v>815</v>
      </c>
      <c r="E818" s="38"/>
      <c r="F818" s="58"/>
      <c r="G818" s="39">
        <v>4</v>
      </c>
      <c r="H818" s="40">
        <f t="shared" si="62"/>
        <v>4</v>
      </c>
      <c r="I818" s="86"/>
      <c r="J818" s="38">
        <f t="shared" si="63"/>
        <v>4</v>
      </c>
      <c r="K818" s="58">
        <v>13.75</v>
      </c>
      <c r="L818" s="56">
        <f t="shared" si="64"/>
        <v>55</v>
      </c>
      <c r="M818" s="58">
        <f t="shared" si="66"/>
        <v>0</v>
      </c>
      <c r="N818" s="56">
        <f t="shared" si="65"/>
        <v>55</v>
      </c>
      <c r="O818" s="56"/>
    </row>
    <row r="819" ht="12" customHeight="1" spans="1:15">
      <c r="A819" s="30" t="s">
        <v>20</v>
      </c>
      <c r="B819" s="30" t="s">
        <v>696</v>
      </c>
      <c r="C819" s="58">
        <v>3</v>
      </c>
      <c r="D819" s="37" t="s">
        <v>816</v>
      </c>
      <c r="E819" s="38"/>
      <c r="F819" s="58"/>
      <c r="G819" s="39">
        <v>20</v>
      </c>
      <c r="H819" s="40">
        <f t="shared" si="62"/>
        <v>20</v>
      </c>
      <c r="I819" s="86"/>
      <c r="J819" s="38">
        <f t="shared" si="63"/>
        <v>20</v>
      </c>
      <c r="K819" s="58">
        <v>13.75</v>
      </c>
      <c r="L819" s="56">
        <f t="shared" si="64"/>
        <v>275</v>
      </c>
      <c r="M819" s="58">
        <f t="shared" si="66"/>
        <v>0</v>
      </c>
      <c r="N819" s="56">
        <f t="shared" si="65"/>
        <v>275</v>
      </c>
      <c r="O819" s="56"/>
    </row>
    <row r="820" ht="12" customHeight="1" spans="1:15">
      <c r="A820" s="30" t="s">
        <v>20</v>
      </c>
      <c r="B820" s="30" t="s">
        <v>696</v>
      </c>
      <c r="C820" s="58">
        <v>3</v>
      </c>
      <c r="D820" s="37" t="s">
        <v>791</v>
      </c>
      <c r="E820" s="38"/>
      <c r="F820" s="58"/>
      <c r="G820" s="39">
        <v>4</v>
      </c>
      <c r="H820" s="40">
        <f t="shared" si="62"/>
        <v>4</v>
      </c>
      <c r="I820" s="86"/>
      <c r="J820" s="38">
        <f t="shared" si="63"/>
        <v>4</v>
      </c>
      <c r="K820" s="58">
        <v>13.75</v>
      </c>
      <c r="L820" s="56">
        <f t="shared" si="64"/>
        <v>55</v>
      </c>
      <c r="M820" s="58">
        <f t="shared" si="66"/>
        <v>0</v>
      </c>
      <c r="N820" s="56">
        <f t="shared" si="65"/>
        <v>55</v>
      </c>
      <c r="O820" s="56"/>
    </row>
    <row r="821" ht="12" customHeight="1" spans="1:15">
      <c r="A821" s="30" t="s">
        <v>20</v>
      </c>
      <c r="B821" s="30" t="s">
        <v>696</v>
      </c>
      <c r="C821" s="58">
        <v>3</v>
      </c>
      <c r="D821" s="37" t="s">
        <v>817</v>
      </c>
      <c r="E821" s="38"/>
      <c r="F821" s="58"/>
      <c r="G821" s="39">
        <v>16</v>
      </c>
      <c r="H821" s="40">
        <f t="shared" si="62"/>
        <v>16</v>
      </c>
      <c r="I821" s="86"/>
      <c r="J821" s="38">
        <f t="shared" si="63"/>
        <v>16</v>
      </c>
      <c r="K821" s="58">
        <v>13.75</v>
      </c>
      <c r="L821" s="56">
        <f t="shared" si="64"/>
        <v>220</v>
      </c>
      <c r="M821" s="58">
        <f t="shared" si="66"/>
        <v>0</v>
      </c>
      <c r="N821" s="56">
        <f t="shared" si="65"/>
        <v>220</v>
      </c>
      <c r="O821" s="56"/>
    </row>
    <row r="822" ht="12" customHeight="1" spans="1:15">
      <c r="A822" s="30" t="s">
        <v>20</v>
      </c>
      <c r="B822" s="30" t="s">
        <v>696</v>
      </c>
      <c r="C822" s="58">
        <v>3</v>
      </c>
      <c r="D822" s="37" t="s">
        <v>818</v>
      </c>
      <c r="E822" s="38"/>
      <c r="F822" s="58"/>
      <c r="G822" s="39">
        <v>12</v>
      </c>
      <c r="H822" s="40">
        <f t="shared" si="62"/>
        <v>12</v>
      </c>
      <c r="I822" s="86"/>
      <c r="J822" s="38">
        <f t="shared" si="63"/>
        <v>12</v>
      </c>
      <c r="K822" s="58">
        <v>13.75</v>
      </c>
      <c r="L822" s="56">
        <f t="shared" si="64"/>
        <v>165</v>
      </c>
      <c r="M822" s="58">
        <f t="shared" si="66"/>
        <v>0</v>
      </c>
      <c r="N822" s="56">
        <f t="shared" si="65"/>
        <v>165</v>
      </c>
      <c r="O822" s="56"/>
    </row>
    <row r="823" ht="12" customHeight="1" spans="1:15">
      <c r="A823" s="30" t="s">
        <v>20</v>
      </c>
      <c r="B823" s="30" t="s">
        <v>696</v>
      </c>
      <c r="C823" s="58">
        <v>3</v>
      </c>
      <c r="D823" s="37" t="s">
        <v>819</v>
      </c>
      <c r="E823" s="38"/>
      <c r="F823" s="58"/>
      <c r="G823" s="39">
        <v>4</v>
      </c>
      <c r="H823" s="40">
        <f t="shared" si="62"/>
        <v>4</v>
      </c>
      <c r="I823" s="86"/>
      <c r="J823" s="38">
        <f t="shared" si="63"/>
        <v>4</v>
      </c>
      <c r="K823" s="58">
        <v>13.75</v>
      </c>
      <c r="L823" s="56">
        <f t="shared" si="64"/>
        <v>55</v>
      </c>
      <c r="M823" s="58">
        <f t="shared" si="66"/>
        <v>0</v>
      </c>
      <c r="N823" s="56">
        <f t="shared" si="65"/>
        <v>55</v>
      </c>
      <c r="O823" s="56"/>
    </row>
    <row r="824" ht="12" customHeight="1" spans="1:15">
      <c r="A824" s="30" t="s">
        <v>20</v>
      </c>
      <c r="B824" s="30" t="s">
        <v>696</v>
      </c>
      <c r="C824" s="58">
        <v>3</v>
      </c>
      <c r="D824" s="37" t="s">
        <v>820</v>
      </c>
      <c r="E824" s="38"/>
      <c r="F824" s="58"/>
      <c r="G824" s="39">
        <v>24</v>
      </c>
      <c r="H824" s="40">
        <f t="shared" ref="H824:H887" si="67">F824+G824</f>
        <v>24</v>
      </c>
      <c r="I824" s="86"/>
      <c r="J824" s="38">
        <f t="shared" si="63"/>
        <v>24</v>
      </c>
      <c r="K824" s="58">
        <v>13.75</v>
      </c>
      <c r="L824" s="56">
        <f t="shared" si="64"/>
        <v>330</v>
      </c>
      <c r="M824" s="58">
        <f t="shared" si="66"/>
        <v>0</v>
      </c>
      <c r="N824" s="56">
        <f t="shared" si="65"/>
        <v>330</v>
      </c>
      <c r="O824" s="56"/>
    </row>
    <row r="825" ht="12" customHeight="1" spans="1:15">
      <c r="A825" s="30" t="s">
        <v>20</v>
      </c>
      <c r="B825" s="30" t="s">
        <v>696</v>
      </c>
      <c r="C825" s="58">
        <v>3</v>
      </c>
      <c r="D825" s="37" t="s">
        <v>821</v>
      </c>
      <c r="E825" s="38"/>
      <c r="F825" s="58"/>
      <c r="G825" s="39">
        <v>12</v>
      </c>
      <c r="H825" s="40">
        <f t="shared" si="67"/>
        <v>12</v>
      </c>
      <c r="I825" s="86"/>
      <c r="J825" s="38">
        <f t="shared" si="63"/>
        <v>12</v>
      </c>
      <c r="K825" s="58">
        <v>13.75</v>
      </c>
      <c r="L825" s="56">
        <f t="shared" si="64"/>
        <v>165</v>
      </c>
      <c r="M825" s="58">
        <f t="shared" si="66"/>
        <v>0</v>
      </c>
      <c r="N825" s="56">
        <f t="shared" si="65"/>
        <v>165</v>
      </c>
      <c r="O825" s="56"/>
    </row>
    <row r="826" ht="12" customHeight="1" spans="1:15">
      <c r="A826" s="30" t="s">
        <v>20</v>
      </c>
      <c r="B826" s="30" t="s">
        <v>696</v>
      </c>
      <c r="C826" s="58">
        <v>3</v>
      </c>
      <c r="D826" s="37" t="s">
        <v>822</v>
      </c>
      <c r="E826" s="38"/>
      <c r="F826" s="58"/>
      <c r="G826" s="39">
        <v>8</v>
      </c>
      <c r="H826" s="40">
        <f t="shared" si="67"/>
        <v>8</v>
      </c>
      <c r="I826" s="86"/>
      <c r="J826" s="38">
        <f t="shared" si="63"/>
        <v>8</v>
      </c>
      <c r="K826" s="58">
        <v>13.75</v>
      </c>
      <c r="L826" s="56">
        <f t="shared" si="64"/>
        <v>110</v>
      </c>
      <c r="M826" s="58">
        <f t="shared" si="66"/>
        <v>0</v>
      </c>
      <c r="N826" s="56">
        <f t="shared" si="65"/>
        <v>110</v>
      </c>
      <c r="O826" s="56"/>
    </row>
    <row r="827" ht="12" customHeight="1" spans="1:15">
      <c r="A827" s="30" t="s">
        <v>20</v>
      </c>
      <c r="B827" s="30" t="s">
        <v>696</v>
      </c>
      <c r="C827" s="58">
        <v>3</v>
      </c>
      <c r="D827" s="37" t="s">
        <v>823</v>
      </c>
      <c r="E827" s="38"/>
      <c r="F827" s="58"/>
      <c r="G827" s="39">
        <v>12</v>
      </c>
      <c r="H827" s="40">
        <f t="shared" si="67"/>
        <v>12</v>
      </c>
      <c r="I827" s="86"/>
      <c r="J827" s="38">
        <f t="shared" si="63"/>
        <v>12</v>
      </c>
      <c r="K827" s="58">
        <v>13.75</v>
      </c>
      <c r="L827" s="56">
        <f t="shared" si="64"/>
        <v>165</v>
      </c>
      <c r="M827" s="58">
        <f t="shared" si="66"/>
        <v>0</v>
      </c>
      <c r="N827" s="56">
        <f t="shared" si="65"/>
        <v>165</v>
      </c>
      <c r="O827" s="56"/>
    </row>
    <row r="828" ht="12" customHeight="1" spans="1:15">
      <c r="A828" s="30" t="s">
        <v>20</v>
      </c>
      <c r="B828" s="30" t="s">
        <v>696</v>
      </c>
      <c r="C828" s="58">
        <v>3</v>
      </c>
      <c r="D828" s="37" t="s">
        <v>736</v>
      </c>
      <c r="E828" s="38"/>
      <c r="F828" s="58"/>
      <c r="G828" s="39">
        <v>8</v>
      </c>
      <c r="H828" s="40">
        <f t="shared" si="67"/>
        <v>8</v>
      </c>
      <c r="I828" s="86"/>
      <c r="J828" s="38">
        <f t="shared" si="63"/>
        <v>8</v>
      </c>
      <c r="K828" s="58">
        <v>13.75</v>
      </c>
      <c r="L828" s="56">
        <f t="shared" si="64"/>
        <v>110</v>
      </c>
      <c r="M828" s="58">
        <f t="shared" si="66"/>
        <v>0</v>
      </c>
      <c r="N828" s="56">
        <f t="shared" si="65"/>
        <v>110</v>
      </c>
      <c r="O828" s="56"/>
    </row>
    <row r="829" ht="12" customHeight="1" spans="1:15">
      <c r="A829" s="30" t="s">
        <v>20</v>
      </c>
      <c r="B829" s="30" t="s">
        <v>696</v>
      </c>
      <c r="C829" s="58">
        <v>3</v>
      </c>
      <c r="D829" s="37" t="s">
        <v>824</v>
      </c>
      <c r="E829" s="38"/>
      <c r="F829" s="58"/>
      <c r="G829" s="39">
        <v>24</v>
      </c>
      <c r="H829" s="40">
        <f t="shared" si="67"/>
        <v>24</v>
      </c>
      <c r="I829" s="86"/>
      <c r="J829" s="38">
        <f t="shared" si="63"/>
        <v>24</v>
      </c>
      <c r="K829" s="58">
        <v>13.75</v>
      </c>
      <c r="L829" s="56">
        <f t="shared" si="64"/>
        <v>330</v>
      </c>
      <c r="M829" s="58">
        <f t="shared" si="66"/>
        <v>0</v>
      </c>
      <c r="N829" s="56">
        <f t="shared" si="65"/>
        <v>330</v>
      </c>
      <c r="O829" s="56"/>
    </row>
    <row r="830" ht="12" customHeight="1" spans="1:15">
      <c r="A830" s="30" t="s">
        <v>20</v>
      </c>
      <c r="B830" s="30" t="s">
        <v>696</v>
      </c>
      <c r="C830" s="58">
        <v>3</v>
      </c>
      <c r="D830" s="37" t="s">
        <v>770</v>
      </c>
      <c r="E830" s="38"/>
      <c r="F830" s="58"/>
      <c r="G830" s="39">
        <v>8</v>
      </c>
      <c r="H830" s="40">
        <f t="shared" si="67"/>
        <v>8</v>
      </c>
      <c r="I830" s="86"/>
      <c r="J830" s="38">
        <f t="shared" si="63"/>
        <v>8</v>
      </c>
      <c r="K830" s="58">
        <v>13.75</v>
      </c>
      <c r="L830" s="56">
        <f t="shared" si="64"/>
        <v>110</v>
      </c>
      <c r="M830" s="58">
        <f t="shared" si="66"/>
        <v>0</v>
      </c>
      <c r="N830" s="56">
        <f t="shared" si="65"/>
        <v>110</v>
      </c>
      <c r="O830" s="56"/>
    </row>
    <row r="831" ht="12" customHeight="1" spans="1:15">
      <c r="A831" s="30" t="s">
        <v>20</v>
      </c>
      <c r="B831" s="30" t="s">
        <v>696</v>
      </c>
      <c r="C831" s="58">
        <v>3</v>
      </c>
      <c r="D831" s="37" t="s">
        <v>825</v>
      </c>
      <c r="E831" s="38"/>
      <c r="F831" s="58"/>
      <c r="G831" s="39">
        <v>8</v>
      </c>
      <c r="H831" s="40">
        <f t="shared" si="67"/>
        <v>8</v>
      </c>
      <c r="I831" s="86"/>
      <c r="J831" s="38">
        <f t="shared" si="63"/>
        <v>8</v>
      </c>
      <c r="K831" s="58">
        <v>13.75</v>
      </c>
      <c r="L831" s="56">
        <f t="shared" si="64"/>
        <v>110</v>
      </c>
      <c r="M831" s="58">
        <f t="shared" si="66"/>
        <v>0</v>
      </c>
      <c r="N831" s="56">
        <f t="shared" si="65"/>
        <v>110</v>
      </c>
      <c r="O831" s="56"/>
    </row>
    <row r="832" ht="12" customHeight="1" spans="1:15">
      <c r="A832" s="30" t="s">
        <v>20</v>
      </c>
      <c r="B832" s="30" t="s">
        <v>696</v>
      </c>
      <c r="C832" s="58">
        <v>3</v>
      </c>
      <c r="D832" s="37" t="s">
        <v>580</v>
      </c>
      <c r="E832" s="38"/>
      <c r="F832" s="58"/>
      <c r="G832" s="39">
        <v>4</v>
      </c>
      <c r="H832" s="40">
        <f t="shared" si="67"/>
        <v>4</v>
      </c>
      <c r="I832" s="86"/>
      <c r="J832" s="38">
        <f t="shared" ref="J832:J895" si="68">H832</f>
        <v>4</v>
      </c>
      <c r="K832" s="58">
        <v>13.75</v>
      </c>
      <c r="L832" s="56">
        <f t="shared" si="64"/>
        <v>55</v>
      </c>
      <c r="M832" s="58">
        <f t="shared" si="66"/>
        <v>0</v>
      </c>
      <c r="N832" s="56">
        <f t="shared" si="65"/>
        <v>55</v>
      </c>
      <c r="O832" s="56"/>
    </row>
    <row r="833" ht="12" customHeight="1" spans="1:15">
      <c r="A833" s="30" t="s">
        <v>20</v>
      </c>
      <c r="B833" s="30" t="s">
        <v>696</v>
      </c>
      <c r="C833" s="58">
        <v>3</v>
      </c>
      <c r="D833" s="37" t="s">
        <v>826</v>
      </c>
      <c r="E833" s="38"/>
      <c r="F833" s="58"/>
      <c r="G833" s="39">
        <v>12</v>
      </c>
      <c r="H833" s="40">
        <f t="shared" si="67"/>
        <v>12</v>
      </c>
      <c r="I833" s="86"/>
      <c r="J833" s="38">
        <f t="shared" si="68"/>
        <v>12</v>
      </c>
      <c r="K833" s="58">
        <v>13.75</v>
      </c>
      <c r="L833" s="56">
        <f t="shared" si="64"/>
        <v>165</v>
      </c>
      <c r="M833" s="58">
        <f t="shared" si="66"/>
        <v>0</v>
      </c>
      <c r="N833" s="56">
        <f t="shared" si="65"/>
        <v>165</v>
      </c>
      <c r="O833" s="56"/>
    </row>
    <row r="834" ht="12" customHeight="1" spans="1:15">
      <c r="A834" s="30" t="s">
        <v>20</v>
      </c>
      <c r="B834" s="30" t="s">
        <v>696</v>
      </c>
      <c r="C834" s="58">
        <v>3</v>
      </c>
      <c r="D834" s="37" t="s">
        <v>827</v>
      </c>
      <c r="E834" s="38"/>
      <c r="F834" s="58"/>
      <c r="G834" s="39">
        <v>4</v>
      </c>
      <c r="H834" s="40">
        <f t="shared" si="67"/>
        <v>4</v>
      </c>
      <c r="I834" s="86"/>
      <c r="J834" s="38">
        <f t="shared" si="68"/>
        <v>4</v>
      </c>
      <c r="K834" s="58">
        <v>13.75</v>
      </c>
      <c r="L834" s="56">
        <f t="shared" si="64"/>
        <v>55</v>
      </c>
      <c r="M834" s="58">
        <f t="shared" si="66"/>
        <v>0</v>
      </c>
      <c r="N834" s="56">
        <f t="shared" si="65"/>
        <v>55</v>
      </c>
      <c r="O834" s="56"/>
    </row>
    <row r="835" ht="12" customHeight="1" spans="1:15">
      <c r="A835" s="30" t="s">
        <v>20</v>
      </c>
      <c r="B835" s="30" t="s">
        <v>696</v>
      </c>
      <c r="C835" s="58">
        <v>3</v>
      </c>
      <c r="D835" s="37" t="s">
        <v>828</v>
      </c>
      <c r="E835" s="38"/>
      <c r="F835" s="58"/>
      <c r="G835" s="39">
        <v>28</v>
      </c>
      <c r="H835" s="40">
        <f t="shared" si="67"/>
        <v>28</v>
      </c>
      <c r="I835" s="86"/>
      <c r="J835" s="38">
        <f t="shared" si="68"/>
        <v>28</v>
      </c>
      <c r="K835" s="58">
        <v>13.75</v>
      </c>
      <c r="L835" s="56">
        <f t="shared" si="64"/>
        <v>385</v>
      </c>
      <c r="M835" s="58">
        <f t="shared" si="66"/>
        <v>0</v>
      </c>
      <c r="N835" s="56">
        <f t="shared" si="65"/>
        <v>385</v>
      </c>
      <c r="O835" s="56"/>
    </row>
    <row r="836" ht="12" customHeight="1" spans="1:15">
      <c r="A836" s="30" t="s">
        <v>20</v>
      </c>
      <c r="B836" s="30" t="s">
        <v>696</v>
      </c>
      <c r="C836" s="58">
        <v>3</v>
      </c>
      <c r="D836" s="37" t="s">
        <v>829</v>
      </c>
      <c r="E836" s="38"/>
      <c r="F836" s="58"/>
      <c r="G836" s="39">
        <v>12</v>
      </c>
      <c r="H836" s="40">
        <f t="shared" si="67"/>
        <v>12</v>
      </c>
      <c r="I836" s="86"/>
      <c r="J836" s="38">
        <f t="shared" si="68"/>
        <v>12</v>
      </c>
      <c r="K836" s="58">
        <v>13.75</v>
      </c>
      <c r="L836" s="56">
        <f t="shared" si="64"/>
        <v>165</v>
      </c>
      <c r="M836" s="58">
        <f t="shared" si="66"/>
        <v>0</v>
      </c>
      <c r="N836" s="56">
        <f t="shared" si="65"/>
        <v>165</v>
      </c>
      <c r="O836" s="56"/>
    </row>
    <row r="837" ht="12" customHeight="1" spans="1:15">
      <c r="A837" s="30" t="s">
        <v>20</v>
      </c>
      <c r="B837" s="30" t="s">
        <v>696</v>
      </c>
      <c r="C837" s="58">
        <v>3</v>
      </c>
      <c r="D837" s="37" t="s">
        <v>830</v>
      </c>
      <c r="E837" s="38"/>
      <c r="F837" s="58"/>
      <c r="G837" s="39">
        <v>8</v>
      </c>
      <c r="H837" s="40">
        <f t="shared" si="67"/>
        <v>8</v>
      </c>
      <c r="I837" s="86"/>
      <c r="J837" s="38">
        <f t="shared" si="68"/>
        <v>8</v>
      </c>
      <c r="K837" s="58">
        <v>13.75</v>
      </c>
      <c r="L837" s="56">
        <f t="shared" si="64"/>
        <v>110</v>
      </c>
      <c r="M837" s="58">
        <f t="shared" si="66"/>
        <v>0</v>
      </c>
      <c r="N837" s="56">
        <f t="shared" si="65"/>
        <v>110</v>
      </c>
      <c r="O837" s="56"/>
    </row>
    <row r="838" ht="12" customHeight="1" spans="1:15">
      <c r="A838" s="30" t="s">
        <v>20</v>
      </c>
      <c r="B838" s="30" t="s">
        <v>696</v>
      </c>
      <c r="C838" s="58">
        <v>3</v>
      </c>
      <c r="D838" s="37" t="s">
        <v>831</v>
      </c>
      <c r="E838" s="38"/>
      <c r="F838" s="58"/>
      <c r="G838" s="39">
        <v>4</v>
      </c>
      <c r="H838" s="40">
        <f t="shared" si="67"/>
        <v>4</v>
      </c>
      <c r="I838" s="86"/>
      <c r="J838" s="38">
        <f t="shared" si="68"/>
        <v>4</v>
      </c>
      <c r="K838" s="58">
        <v>13.75</v>
      </c>
      <c r="L838" s="56">
        <f t="shared" si="64"/>
        <v>55</v>
      </c>
      <c r="M838" s="58">
        <f t="shared" si="66"/>
        <v>0</v>
      </c>
      <c r="N838" s="56">
        <f t="shared" si="65"/>
        <v>55</v>
      </c>
      <c r="O838" s="56"/>
    </row>
    <row r="839" ht="12" customHeight="1" spans="1:15">
      <c r="A839" s="30" t="s">
        <v>20</v>
      </c>
      <c r="B839" s="30" t="s">
        <v>696</v>
      </c>
      <c r="C839" s="58">
        <v>3</v>
      </c>
      <c r="D839" s="37" t="s">
        <v>832</v>
      </c>
      <c r="E839" s="38"/>
      <c r="F839" s="58"/>
      <c r="G839" s="39">
        <v>4</v>
      </c>
      <c r="H839" s="40">
        <f t="shared" si="67"/>
        <v>4</v>
      </c>
      <c r="I839" s="86"/>
      <c r="J839" s="38">
        <f t="shared" si="68"/>
        <v>4</v>
      </c>
      <c r="K839" s="58">
        <v>13.75</v>
      </c>
      <c r="L839" s="56">
        <f t="shared" ref="L839:L902" si="69">H839*K839</f>
        <v>55</v>
      </c>
      <c r="M839" s="58">
        <f t="shared" si="66"/>
        <v>0</v>
      </c>
      <c r="N839" s="56">
        <f t="shared" ref="N839:N902" si="70">L839-M839</f>
        <v>55</v>
      </c>
      <c r="O839" s="56"/>
    </row>
    <row r="840" ht="12" customHeight="1" spans="1:15">
      <c r="A840" s="30" t="s">
        <v>20</v>
      </c>
      <c r="B840" s="30" t="s">
        <v>696</v>
      </c>
      <c r="C840" s="58">
        <v>3</v>
      </c>
      <c r="D840" s="37" t="s">
        <v>833</v>
      </c>
      <c r="E840" s="38"/>
      <c r="F840" s="58"/>
      <c r="G840" s="39">
        <v>36</v>
      </c>
      <c r="H840" s="40">
        <f t="shared" si="67"/>
        <v>36</v>
      </c>
      <c r="I840" s="86"/>
      <c r="J840" s="38">
        <f t="shared" si="68"/>
        <v>36</v>
      </c>
      <c r="K840" s="58">
        <v>13.75</v>
      </c>
      <c r="L840" s="56">
        <f t="shared" si="69"/>
        <v>495</v>
      </c>
      <c r="M840" s="58">
        <f t="shared" ref="M840:M903" si="71">I840*K840</f>
        <v>0</v>
      </c>
      <c r="N840" s="56">
        <f t="shared" si="70"/>
        <v>495</v>
      </c>
      <c r="O840" s="56"/>
    </row>
    <row r="841" ht="12" customHeight="1" spans="1:15">
      <c r="A841" s="30" t="s">
        <v>20</v>
      </c>
      <c r="B841" s="30" t="s">
        <v>696</v>
      </c>
      <c r="C841" s="58">
        <v>3</v>
      </c>
      <c r="D841" s="37" t="s">
        <v>834</v>
      </c>
      <c r="E841" s="38"/>
      <c r="F841" s="58"/>
      <c r="G841" s="39">
        <v>4</v>
      </c>
      <c r="H841" s="40">
        <f t="shared" si="67"/>
        <v>4</v>
      </c>
      <c r="I841" s="86"/>
      <c r="J841" s="38">
        <f t="shared" si="68"/>
        <v>4</v>
      </c>
      <c r="K841" s="58">
        <v>13.75</v>
      </c>
      <c r="L841" s="56">
        <f t="shared" si="69"/>
        <v>55</v>
      </c>
      <c r="M841" s="58">
        <f t="shared" si="71"/>
        <v>0</v>
      </c>
      <c r="N841" s="56">
        <f t="shared" si="70"/>
        <v>55</v>
      </c>
      <c r="O841" s="56"/>
    </row>
    <row r="842" ht="12" customHeight="1" spans="1:15">
      <c r="A842" s="30" t="s">
        <v>20</v>
      </c>
      <c r="B842" s="30" t="s">
        <v>696</v>
      </c>
      <c r="C842" s="58">
        <v>3</v>
      </c>
      <c r="D842" s="37" t="s">
        <v>835</v>
      </c>
      <c r="E842" s="38"/>
      <c r="F842" s="58"/>
      <c r="G842" s="39">
        <v>4</v>
      </c>
      <c r="H842" s="40">
        <f t="shared" si="67"/>
        <v>4</v>
      </c>
      <c r="I842" s="86"/>
      <c r="J842" s="38">
        <f t="shared" si="68"/>
        <v>4</v>
      </c>
      <c r="K842" s="58">
        <v>13.75</v>
      </c>
      <c r="L842" s="56">
        <f t="shared" si="69"/>
        <v>55</v>
      </c>
      <c r="M842" s="58">
        <f t="shared" si="71"/>
        <v>0</v>
      </c>
      <c r="N842" s="56">
        <f t="shared" si="70"/>
        <v>55</v>
      </c>
      <c r="O842" s="56"/>
    </row>
    <row r="843" ht="12" customHeight="1" spans="1:15">
      <c r="A843" s="30" t="s">
        <v>20</v>
      </c>
      <c r="B843" s="30" t="s">
        <v>696</v>
      </c>
      <c r="C843" s="58">
        <v>3</v>
      </c>
      <c r="D843" s="37" t="s">
        <v>836</v>
      </c>
      <c r="E843" s="38"/>
      <c r="F843" s="58"/>
      <c r="G843" s="39">
        <v>16</v>
      </c>
      <c r="H843" s="40">
        <f t="shared" si="67"/>
        <v>16</v>
      </c>
      <c r="I843" s="86"/>
      <c r="J843" s="38">
        <f t="shared" si="68"/>
        <v>16</v>
      </c>
      <c r="K843" s="58">
        <v>13.75</v>
      </c>
      <c r="L843" s="56">
        <f t="shared" si="69"/>
        <v>220</v>
      </c>
      <c r="M843" s="58">
        <f t="shared" si="71"/>
        <v>0</v>
      </c>
      <c r="N843" s="56">
        <f t="shared" si="70"/>
        <v>220</v>
      </c>
      <c r="O843" s="56"/>
    </row>
    <row r="844" ht="12" customHeight="1" spans="1:15">
      <c r="A844" s="30" t="s">
        <v>20</v>
      </c>
      <c r="B844" s="30" t="s">
        <v>696</v>
      </c>
      <c r="C844" s="58">
        <v>3</v>
      </c>
      <c r="D844" s="37" t="s">
        <v>837</v>
      </c>
      <c r="E844" s="38"/>
      <c r="F844" s="58"/>
      <c r="G844" s="39">
        <v>24</v>
      </c>
      <c r="H844" s="40">
        <f t="shared" si="67"/>
        <v>24</v>
      </c>
      <c r="I844" s="86"/>
      <c r="J844" s="38">
        <f t="shared" si="68"/>
        <v>24</v>
      </c>
      <c r="K844" s="58">
        <v>13.75</v>
      </c>
      <c r="L844" s="56">
        <f t="shared" si="69"/>
        <v>330</v>
      </c>
      <c r="M844" s="58">
        <f t="shared" si="71"/>
        <v>0</v>
      </c>
      <c r="N844" s="56">
        <f t="shared" si="70"/>
        <v>330</v>
      </c>
      <c r="O844" s="56"/>
    </row>
    <row r="845" ht="12" customHeight="1" spans="1:15">
      <c r="A845" s="30" t="s">
        <v>20</v>
      </c>
      <c r="B845" s="30" t="s">
        <v>696</v>
      </c>
      <c r="C845" s="58">
        <v>3</v>
      </c>
      <c r="D845" s="37" t="s">
        <v>838</v>
      </c>
      <c r="E845" s="38"/>
      <c r="F845" s="58"/>
      <c r="G845" s="39">
        <v>12</v>
      </c>
      <c r="H845" s="40">
        <f t="shared" si="67"/>
        <v>12</v>
      </c>
      <c r="I845" s="86"/>
      <c r="J845" s="38">
        <f t="shared" si="68"/>
        <v>12</v>
      </c>
      <c r="K845" s="58">
        <v>13.75</v>
      </c>
      <c r="L845" s="56">
        <f t="shared" si="69"/>
        <v>165</v>
      </c>
      <c r="M845" s="58">
        <f t="shared" si="71"/>
        <v>0</v>
      </c>
      <c r="N845" s="56">
        <f t="shared" si="70"/>
        <v>165</v>
      </c>
      <c r="O845" s="56"/>
    </row>
    <row r="846" ht="12" customHeight="1" spans="1:15">
      <c r="A846" s="30" t="s">
        <v>20</v>
      </c>
      <c r="B846" s="30" t="s">
        <v>696</v>
      </c>
      <c r="C846" s="58">
        <v>3</v>
      </c>
      <c r="D846" s="37" t="s">
        <v>839</v>
      </c>
      <c r="E846" s="38"/>
      <c r="F846" s="58"/>
      <c r="G846" s="39">
        <v>12</v>
      </c>
      <c r="H846" s="40">
        <f t="shared" si="67"/>
        <v>12</v>
      </c>
      <c r="I846" s="86"/>
      <c r="J846" s="38">
        <f t="shared" si="68"/>
        <v>12</v>
      </c>
      <c r="K846" s="58">
        <v>13.75</v>
      </c>
      <c r="L846" s="56">
        <f t="shared" si="69"/>
        <v>165</v>
      </c>
      <c r="M846" s="58">
        <f t="shared" si="71"/>
        <v>0</v>
      </c>
      <c r="N846" s="56">
        <f t="shared" si="70"/>
        <v>165</v>
      </c>
      <c r="O846" s="56"/>
    </row>
    <row r="847" ht="12" customHeight="1" spans="1:15">
      <c r="A847" s="30" t="s">
        <v>20</v>
      </c>
      <c r="B847" s="30" t="s">
        <v>696</v>
      </c>
      <c r="C847" s="58">
        <v>3</v>
      </c>
      <c r="D847" s="37" t="s">
        <v>840</v>
      </c>
      <c r="E847" s="38"/>
      <c r="F847" s="58"/>
      <c r="G847" s="39">
        <v>20</v>
      </c>
      <c r="H847" s="40">
        <f t="shared" si="67"/>
        <v>20</v>
      </c>
      <c r="I847" s="86"/>
      <c r="J847" s="38">
        <f t="shared" si="68"/>
        <v>20</v>
      </c>
      <c r="K847" s="58">
        <v>13.75</v>
      </c>
      <c r="L847" s="56">
        <f t="shared" si="69"/>
        <v>275</v>
      </c>
      <c r="M847" s="58">
        <f t="shared" si="71"/>
        <v>0</v>
      </c>
      <c r="N847" s="56">
        <f t="shared" si="70"/>
        <v>275</v>
      </c>
      <c r="O847" s="56"/>
    </row>
    <row r="848" ht="12" customHeight="1" spans="1:15">
      <c r="A848" s="30" t="s">
        <v>20</v>
      </c>
      <c r="B848" s="30" t="s">
        <v>696</v>
      </c>
      <c r="C848" s="58">
        <v>3</v>
      </c>
      <c r="D848" s="37" t="s">
        <v>841</v>
      </c>
      <c r="E848" s="38"/>
      <c r="F848" s="58"/>
      <c r="G848" s="39">
        <v>16</v>
      </c>
      <c r="H848" s="40">
        <f t="shared" si="67"/>
        <v>16</v>
      </c>
      <c r="I848" s="86"/>
      <c r="J848" s="38">
        <f t="shared" si="68"/>
        <v>16</v>
      </c>
      <c r="K848" s="58">
        <v>13.75</v>
      </c>
      <c r="L848" s="56">
        <f t="shared" si="69"/>
        <v>220</v>
      </c>
      <c r="M848" s="58">
        <f t="shared" si="71"/>
        <v>0</v>
      </c>
      <c r="N848" s="56">
        <f t="shared" si="70"/>
        <v>220</v>
      </c>
      <c r="O848" s="56"/>
    </row>
    <row r="849" ht="12" customHeight="1" spans="1:15">
      <c r="A849" s="30" t="s">
        <v>20</v>
      </c>
      <c r="B849" s="30" t="s">
        <v>696</v>
      </c>
      <c r="C849" s="58">
        <v>3</v>
      </c>
      <c r="D849" s="37" t="s">
        <v>842</v>
      </c>
      <c r="E849" s="38"/>
      <c r="F849" s="58"/>
      <c r="G849" s="39">
        <v>16</v>
      </c>
      <c r="H849" s="40">
        <f t="shared" si="67"/>
        <v>16</v>
      </c>
      <c r="I849" s="86"/>
      <c r="J849" s="38">
        <f t="shared" si="68"/>
        <v>16</v>
      </c>
      <c r="K849" s="58">
        <v>13.75</v>
      </c>
      <c r="L849" s="56">
        <f t="shared" si="69"/>
        <v>220</v>
      </c>
      <c r="M849" s="58">
        <f t="shared" si="71"/>
        <v>0</v>
      </c>
      <c r="N849" s="56">
        <f t="shared" si="70"/>
        <v>220</v>
      </c>
      <c r="O849" s="56"/>
    </row>
    <row r="850" ht="12" customHeight="1" spans="1:15">
      <c r="A850" s="30" t="s">
        <v>20</v>
      </c>
      <c r="B850" s="30" t="s">
        <v>696</v>
      </c>
      <c r="C850" s="58">
        <v>3</v>
      </c>
      <c r="D850" s="37" t="s">
        <v>843</v>
      </c>
      <c r="E850" s="38"/>
      <c r="F850" s="58"/>
      <c r="G850" s="39">
        <v>32</v>
      </c>
      <c r="H850" s="40">
        <f t="shared" si="67"/>
        <v>32</v>
      </c>
      <c r="I850" s="86"/>
      <c r="J850" s="38">
        <f t="shared" si="68"/>
        <v>32</v>
      </c>
      <c r="K850" s="58">
        <v>13.75</v>
      </c>
      <c r="L850" s="56">
        <f t="shared" si="69"/>
        <v>440</v>
      </c>
      <c r="M850" s="58">
        <f t="shared" si="71"/>
        <v>0</v>
      </c>
      <c r="N850" s="56">
        <f t="shared" si="70"/>
        <v>440</v>
      </c>
      <c r="O850" s="56"/>
    </row>
    <row r="851" ht="12" customHeight="1" spans="1:15">
      <c r="A851" s="30" t="s">
        <v>20</v>
      </c>
      <c r="B851" s="30" t="s">
        <v>696</v>
      </c>
      <c r="C851" s="58">
        <v>3</v>
      </c>
      <c r="D851" s="37" t="s">
        <v>791</v>
      </c>
      <c r="E851" s="38"/>
      <c r="F851" s="58"/>
      <c r="G851" s="39">
        <v>16</v>
      </c>
      <c r="H851" s="40">
        <f t="shared" si="67"/>
        <v>16</v>
      </c>
      <c r="I851" s="86"/>
      <c r="J851" s="38">
        <f t="shared" si="68"/>
        <v>16</v>
      </c>
      <c r="K851" s="58">
        <v>13.75</v>
      </c>
      <c r="L851" s="56">
        <f t="shared" si="69"/>
        <v>220</v>
      </c>
      <c r="M851" s="58">
        <f t="shared" si="71"/>
        <v>0</v>
      </c>
      <c r="N851" s="56">
        <f t="shared" si="70"/>
        <v>220</v>
      </c>
      <c r="O851" s="56"/>
    </row>
    <row r="852" ht="12" customHeight="1" spans="1:15">
      <c r="A852" s="30" t="s">
        <v>20</v>
      </c>
      <c r="B852" s="30" t="s">
        <v>696</v>
      </c>
      <c r="C852" s="58">
        <v>3</v>
      </c>
      <c r="D852" s="37" t="s">
        <v>844</v>
      </c>
      <c r="E852" s="38"/>
      <c r="F852" s="58"/>
      <c r="G852" s="39">
        <v>12</v>
      </c>
      <c r="H852" s="40">
        <f t="shared" si="67"/>
        <v>12</v>
      </c>
      <c r="I852" s="86"/>
      <c r="J852" s="38">
        <f t="shared" si="68"/>
        <v>12</v>
      </c>
      <c r="K852" s="58">
        <v>13.75</v>
      </c>
      <c r="L852" s="56">
        <f t="shared" si="69"/>
        <v>165</v>
      </c>
      <c r="M852" s="58">
        <f t="shared" si="71"/>
        <v>0</v>
      </c>
      <c r="N852" s="56">
        <f t="shared" si="70"/>
        <v>165</v>
      </c>
      <c r="O852" s="56"/>
    </row>
    <row r="853" ht="12" customHeight="1" spans="1:15">
      <c r="A853" s="30" t="s">
        <v>20</v>
      </c>
      <c r="B853" s="30" t="s">
        <v>696</v>
      </c>
      <c r="C853" s="58">
        <v>3</v>
      </c>
      <c r="D853" s="37" t="s">
        <v>845</v>
      </c>
      <c r="E853" s="38"/>
      <c r="F853" s="58"/>
      <c r="G853" s="39">
        <v>8</v>
      </c>
      <c r="H853" s="40">
        <f t="shared" si="67"/>
        <v>8</v>
      </c>
      <c r="I853" s="86"/>
      <c r="J853" s="38">
        <f t="shared" si="68"/>
        <v>8</v>
      </c>
      <c r="K853" s="58">
        <v>13.75</v>
      </c>
      <c r="L853" s="56">
        <f t="shared" si="69"/>
        <v>110</v>
      </c>
      <c r="M853" s="58">
        <f t="shared" si="71"/>
        <v>0</v>
      </c>
      <c r="N853" s="56">
        <f t="shared" si="70"/>
        <v>110</v>
      </c>
      <c r="O853" s="56"/>
    </row>
    <row r="854" ht="12" customHeight="1" spans="1:15">
      <c r="A854" s="30" t="s">
        <v>20</v>
      </c>
      <c r="B854" s="30" t="s">
        <v>696</v>
      </c>
      <c r="C854" s="58">
        <v>3</v>
      </c>
      <c r="D854" s="37" t="s">
        <v>826</v>
      </c>
      <c r="E854" s="38"/>
      <c r="F854" s="58"/>
      <c r="G854" s="39">
        <v>12</v>
      </c>
      <c r="H854" s="40">
        <f t="shared" si="67"/>
        <v>12</v>
      </c>
      <c r="I854" s="86"/>
      <c r="J854" s="38">
        <f t="shared" si="68"/>
        <v>12</v>
      </c>
      <c r="K854" s="58">
        <v>13.75</v>
      </c>
      <c r="L854" s="56">
        <f t="shared" si="69"/>
        <v>165</v>
      </c>
      <c r="M854" s="58">
        <f t="shared" si="71"/>
        <v>0</v>
      </c>
      <c r="N854" s="56">
        <f t="shared" si="70"/>
        <v>165</v>
      </c>
      <c r="O854" s="56"/>
    </row>
    <row r="855" ht="12" customHeight="1" spans="1:15">
      <c r="A855" s="30" t="s">
        <v>20</v>
      </c>
      <c r="B855" s="30" t="s">
        <v>696</v>
      </c>
      <c r="C855" s="58">
        <v>3</v>
      </c>
      <c r="D855" s="37" t="s">
        <v>835</v>
      </c>
      <c r="E855" s="38"/>
      <c r="F855" s="58"/>
      <c r="G855" s="39">
        <v>4</v>
      </c>
      <c r="H855" s="40">
        <f t="shared" si="67"/>
        <v>4</v>
      </c>
      <c r="I855" s="86"/>
      <c r="J855" s="38">
        <f t="shared" si="68"/>
        <v>4</v>
      </c>
      <c r="K855" s="58">
        <v>13.75</v>
      </c>
      <c r="L855" s="56">
        <f t="shared" si="69"/>
        <v>55</v>
      </c>
      <c r="M855" s="58">
        <f t="shared" si="71"/>
        <v>0</v>
      </c>
      <c r="N855" s="56">
        <f t="shared" si="70"/>
        <v>55</v>
      </c>
      <c r="O855" s="56"/>
    </row>
    <row r="856" ht="12" customHeight="1" spans="1:15">
      <c r="A856" s="30" t="s">
        <v>20</v>
      </c>
      <c r="B856" s="30" t="s">
        <v>696</v>
      </c>
      <c r="C856" s="58">
        <v>3</v>
      </c>
      <c r="D856" s="37" t="s">
        <v>846</v>
      </c>
      <c r="E856" s="38"/>
      <c r="F856" s="58"/>
      <c r="G856" s="39">
        <v>4</v>
      </c>
      <c r="H856" s="40">
        <f t="shared" si="67"/>
        <v>4</v>
      </c>
      <c r="I856" s="86"/>
      <c r="J856" s="38">
        <f t="shared" si="68"/>
        <v>4</v>
      </c>
      <c r="K856" s="58">
        <v>13.75</v>
      </c>
      <c r="L856" s="56">
        <f t="shared" si="69"/>
        <v>55</v>
      </c>
      <c r="M856" s="58">
        <f t="shared" si="71"/>
        <v>0</v>
      </c>
      <c r="N856" s="56">
        <f t="shared" si="70"/>
        <v>55</v>
      </c>
      <c r="O856" s="56"/>
    </row>
    <row r="857" ht="12" customHeight="1" spans="1:15">
      <c r="A857" s="30" t="s">
        <v>20</v>
      </c>
      <c r="B857" s="30" t="s">
        <v>696</v>
      </c>
      <c r="C857" s="58">
        <v>3</v>
      </c>
      <c r="D857" s="37" t="s">
        <v>847</v>
      </c>
      <c r="E857" s="38"/>
      <c r="F857" s="58"/>
      <c r="G857" s="39">
        <v>16</v>
      </c>
      <c r="H857" s="40">
        <f t="shared" si="67"/>
        <v>16</v>
      </c>
      <c r="I857" s="86"/>
      <c r="J857" s="38">
        <f t="shared" si="68"/>
        <v>16</v>
      </c>
      <c r="K857" s="58">
        <v>13.75</v>
      </c>
      <c r="L857" s="56">
        <f t="shared" si="69"/>
        <v>220</v>
      </c>
      <c r="M857" s="58">
        <f t="shared" si="71"/>
        <v>0</v>
      </c>
      <c r="N857" s="56">
        <f t="shared" si="70"/>
        <v>220</v>
      </c>
      <c r="O857" s="56"/>
    </row>
    <row r="858" ht="12" customHeight="1" spans="1:15">
      <c r="A858" s="30" t="s">
        <v>20</v>
      </c>
      <c r="B858" s="30" t="s">
        <v>696</v>
      </c>
      <c r="C858" s="58">
        <v>3</v>
      </c>
      <c r="D858" s="37" t="s">
        <v>848</v>
      </c>
      <c r="E858" s="38"/>
      <c r="F858" s="58"/>
      <c r="G858" s="39">
        <v>8</v>
      </c>
      <c r="H858" s="40">
        <f t="shared" si="67"/>
        <v>8</v>
      </c>
      <c r="I858" s="86"/>
      <c r="J858" s="38">
        <f t="shared" si="68"/>
        <v>8</v>
      </c>
      <c r="K858" s="58">
        <v>13.75</v>
      </c>
      <c r="L858" s="56">
        <f t="shared" si="69"/>
        <v>110</v>
      </c>
      <c r="M858" s="58">
        <f t="shared" si="71"/>
        <v>0</v>
      </c>
      <c r="N858" s="56">
        <f t="shared" si="70"/>
        <v>110</v>
      </c>
      <c r="O858" s="56"/>
    </row>
    <row r="859" ht="12" customHeight="1" spans="1:15">
      <c r="A859" s="30" t="s">
        <v>20</v>
      </c>
      <c r="B859" s="30" t="s">
        <v>696</v>
      </c>
      <c r="C859" s="58">
        <v>3</v>
      </c>
      <c r="D859" s="37" t="s">
        <v>849</v>
      </c>
      <c r="E859" s="38"/>
      <c r="F859" s="58"/>
      <c r="G859" s="39">
        <v>16</v>
      </c>
      <c r="H859" s="40">
        <f t="shared" si="67"/>
        <v>16</v>
      </c>
      <c r="I859" s="86"/>
      <c r="J859" s="38">
        <f t="shared" si="68"/>
        <v>16</v>
      </c>
      <c r="K859" s="58">
        <v>13.75</v>
      </c>
      <c r="L859" s="56">
        <f t="shared" si="69"/>
        <v>220</v>
      </c>
      <c r="M859" s="58">
        <f t="shared" si="71"/>
        <v>0</v>
      </c>
      <c r="N859" s="56">
        <f t="shared" si="70"/>
        <v>220</v>
      </c>
      <c r="O859" s="56"/>
    </row>
    <row r="860" ht="12" customHeight="1" spans="1:15">
      <c r="A860" s="30" t="s">
        <v>20</v>
      </c>
      <c r="B860" s="30" t="s">
        <v>696</v>
      </c>
      <c r="C860" s="58">
        <v>3</v>
      </c>
      <c r="D860" s="37" t="s">
        <v>850</v>
      </c>
      <c r="E860" s="38"/>
      <c r="F860" s="58"/>
      <c r="G860" s="39">
        <v>16</v>
      </c>
      <c r="H860" s="40">
        <f t="shared" si="67"/>
        <v>16</v>
      </c>
      <c r="I860" s="86"/>
      <c r="J860" s="38">
        <f t="shared" si="68"/>
        <v>16</v>
      </c>
      <c r="K860" s="58">
        <v>13.75</v>
      </c>
      <c r="L860" s="56">
        <f t="shared" si="69"/>
        <v>220</v>
      </c>
      <c r="M860" s="58">
        <f t="shared" si="71"/>
        <v>0</v>
      </c>
      <c r="N860" s="56">
        <f t="shared" si="70"/>
        <v>220</v>
      </c>
      <c r="O860" s="56"/>
    </row>
    <row r="861" ht="12" customHeight="1" spans="1:15">
      <c r="A861" s="30" t="s">
        <v>20</v>
      </c>
      <c r="B861" s="30" t="s">
        <v>696</v>
      </c>
      <c r="C861" s="58">
        <v>3</v>
      </c>
      <c r="D861" s="37" t="s">
        <v>851</v>
      </c>
      <c r="E861" s="38"/>
      <c r="F861" s="58"/>
      <c r="G861" s="39">
        <v>16</v>
      </c>
      <c r="H861" s="40">
        <f t="shared" si="67"/>
        <v>16</v>
      </c>
      <c r="I861" s="86"/>
      <c r="J861" s="38">
        <f t="shared" si="68"/>
        <v>16</v>
      </c>
      <c r="K861" s="58">
        <v>13.75</v>
      </c>
      <c r="L861" s="56">
        <f t="shared" si="69"/>
        <v>220</v>
      </c>
      <c r="M861" s="58">
        <f t="shared" si="71"/>
        <v>0</v>
      </c>
      <c r="N861" s="56">
        <f t="shared" si="70"/>
        <v>220</v>
      </c>
      <c r="O861" s="56"/>
    </row>
    <row r="862" ht="12" customHeight="1" spans="1:15">
      <c r="A862" s="30" t="s">
        <v>20</v>
      </c>
      <c r="B862" s="30" t="s">
        <v>696</v>
      </c>
      <c r="C862" s="58">
        <v>3</v>
      </c>
      <c r="D862" s="37" t="s">
        <v>852</v>
      </c>
      <c r="E862" s="38"/>
      <c r="F862" s="58"/>
      <c r="G862" s="39">
        <v>28</v>
      </c>
      <c r="H862" s="40">
        <f t="shared" si="67"/>
        <v>28</v>
      </c>
      <c r="I862" s="86"/>
      <c r="J862" s="38">
        <f t="shared" si="68"/>
        <v>28</v>
      </c>
      <c r="K862" s="58">
        <v>13.75</v>
      </c>
      <c r="L862" s="56">
        <f t="shared" si="69"/>
        <v>385</v>
      </c>
      <c r="M862" s="58">
        <f t="shared" si="71"/>
        <v>0</v>
      </c>
      <c r="N862" s="56">
        <f t="shared" si="70"/>
        <v>385</v>
      </c>
      <c r="O862" s="56"/>
    </row>
    <row r="863" ht="12" customHeight="1" spans="1:15">
      <c r="A863" s="30" t="s">
        <v>20</v>
      </c>
      <c r="B863" s="30" t="s">
        <v>696</v>
      </c>
      <c r="C863" s="58">
        <v>3</v>
      </c>
      <c r="D863" s="37" t="s">
        <v>810</v>
      </c>
      <c r="E863" s="38"/>
      <c r="F863" s="58"/>
      <c r="G863" s="39">
        <v>8</v>
      </c>
      <c r="H863" s="40">
        <f t="shared" si="67"/>
        <v>8</v>
      </c>
      <c r="I863" s="86"/>
      <c r="J863" s="38">
        <f t="shared" si="68"/>
        <v>8</v>
      </c>
      <c r="K863" s="58">
        <v>13.75</v>
      </c>
      <c r="L863" s="56">
        <f t="shared" si="69"/>
        <v>110</v>
      </c>
      <c r="M863" s="58">
        <f t="shared" si="71"/>
        <v>0</v>
      </c>
      <c r="N863" s="56">
        <f t="shared" si="70"/>
        <v>110</v>
      </c>
      <c r="O863" s="56"/>
    </row>
    <row r="864" ht="12" customHeight="1" spans="1:15">
      <c r="A864" s="30" t="s">
        <v>20</v>
      </c>
      <c r="B864" s="30" t="s">
        <v>696</v>
      </c>
      <c r="C864" s="58">
        <v>3</v>
      </c>
      <c r="D864" s="37" t="s">
        <v>853</v>
      </c>
      <c r="E864" s="38"/>
      <c r="F864" s="58"/>
      <c r="G864" s="39">
        <v>28</v>
      </c>
      <c r="H864" s="40">
        <f t="shared" si="67"/>
        <v>28</v>
      </c>
      <c r="I864" s="86"/>
      <c r="J864" s="38">
        <f t="shared" si="68"/>
        <v>28</v>
      </c>
      <c r="K864" s="58">
        <v>13.75</v>
      </c>
      <c r="L864" s="56">
        <f t="shared" si="69"/>
        <v>385</v>
      </c>
      <c r="M864" s="58">
        <f t="shared" si="71"/>
        <v>0</v>
      </c>
      <c r="N864" s="56">
        <f t="shared" si="70"/>
        <v>385</v>
      </c>
      <c r="O864" s="56"/>
    </row>
    <row r="865" ht="12" customHeight="1" spans="1:15">
      <c r="A865" s="30" t="s">
        <v>20</v>
      </c>
      <c r="B865" s="30" t="s">
        <v>696</v>
      </c>
      <c r="C865" s="58">
        <v>3</v>
      </c>
      <c r="D865" s="37" t="s">
        <v>854</v>
      </c>
      <c r="E865" s="38"/>
      <c r="F865" s="58"/>
      <c r="G865" s="39">
        <v>16</v>
      </c>
      <c r="H865" s="40">
        <f t="shared" si="67"/>
        <v>16</v>
      </c>
      <c r="I865" s="86"/>
      <c r="J865" s="38">
        <f t="shared" si="68"/>
        <v>16</v>
      </c>
      <c r="K865" s="58">
        <v>13.75</v>
      </c>
      <c r="L865" s="56">
        <f t="shared" si="69"/>
        <v>220</v>
      </c>
      <c r="M865" s="58">
        <f t="shared" si="71"/>
        <v>0</v>
      </c>
      <c r="N865" s="56">
        <f t="shared" si="70"/>
        <v>220</v>
      </c>
      <c r="O865" s="56"/>
    </row>
    <row r="866" ht="12" customHeight="1" spans="1:15">
      <c r="A866" s="30" t="s">
        <v>20</v>
      </c>
      <c r="B866" s="30" t="s">
        <v>696</v>
      </c>
      <c r="C866" s="58">
        <v>3</v>
      </c>
      <c r="D866" s="37" t="s">
        <v>855</v>
      </c>
      <c r="E866" s="38"/>
      <c r="F866" s="58"/>
      <c r="G866" s="39">
        <v>20</v>
      </c>
      <c r="H866" s="40">
        <f t="shared" si="67"/>
        <v>20</v>
      </c>
      <c r="I866" s="86"/>
      <c r="J866" s="38">
        <f t="shared" si="68"/>
        <v>20</v>
      </c>
      <c r="K866" s="58">
        <v>13.75</v>
      </c>
      <c r="L866" s="56">
        <f t="shared" si="69"/>
        <v>275</v>
      </c>
      <c r="M866" s="58">
        <f t="shared" si="71"/>
        <v>0</v>
      </c>
      <c r="N866" s="56">
        <f t="shared" si="70"/>
        <v>275</v>
      </c>
      <c r="O866" s="56"/>
    </row>
    <row r="867" ht="12" customHeight="1" spans="1:15">
      <c r="A867" s="30" t="s">
        <v>20</v>
      </c>
      <c r="B867" s="30" t="s">
        <v>696</v>
      </c>
      <c r="C867" s="58">
        <v>3</v>
      </c>
      <c r="D867" s="37" t="s">
        <v>855</v>
      </c>
      <c r="E867" s="38"/>
      <c r="F867" s="58"/>
      <c r="G867" s="39">
        <v>12</v>
      </c>
      <c r="H867" s="40">
        <f t="shared" si="67"/>
        <v>12</v>
      </c>
      <c r="I867" s="86"/>
      <c r="J867" s="38">
        <f t="shared" si="68"/>
        <v>12</v>
      </c>
      <c r="K867" s="58">
        <v>13.75</v>
      </c>
      <c r="L867" s="56">
        <f t="shared" si="69"/>
        <v>165</v>
      </c>
      <c r="M867" s="58">
        <f t="shared" si="71"/>
        <v>0</v>
      </c>
      <c r="N867" s="56">
        <f t="shared" si="70"/>
        <v>165</v>
      </c>
      <c r="O867" s="56"/>
    </row>
    <row r="868" ht="12" customHeight="1" spans="1:15">
      <c r="A868" s="30" t="s">
        <v>20</v>
      </c>
      <c r="B868" s="30" t="s">
        <v>696</v>
      </c>
      <c r="C868" s="58">
        <v>3</v>
      </c>
      <c r="D868" s="37" t="s">
        <v>856</v>
      </c>
      <c r="E868" s="38"/>
      <c r="F868" s="58"/>
      <c r="G868" s="39">
        <v>32</v>
      </c>
      <c r="H868" s="40">
        <f t="shared" si="67"/>
        <v>32</v>
      </c>
      <c r="I868" s="86"/>
      <c r="J868" s="38">
        <f t="shared" si="68"/>
        <v>32</v>
      </c>
      <c r="K868" s="58">
        <v>13.75</v>
      </c>
      <c r="L868" s="56">
        <f t="shared" si="69"/>
        <v>440</v>
      </c>
      <c r="M868" s="58">
        <f t="shared" si="71"/>
        <v>0</v>
      </c>
      <c r="N868" s="56">
        <f t="shared" si="70"/>
        <v>440</v>
      </c>
      <c r="O868" s="56"/>
    </row>
    <row r="869" ht="12" customHeight="1" spans="1:15">
      <c r="A869" s="30" t="s">
        <v>20</v>
      </c>
      <c r="B869" s="30" t="s">
        <v>696</v>
      </c>
      <c r="C869" s="58">
        <v>3</v>
      </c>
      <c r="D869" s="37" t="s">
        <v>857</v>
      </c>
      <c r="E869" s="38"/>
      <c r="F869" s="58"/>
      <c r="G869" s="39">
        <v>24</v>
      </c>
      <c r="H869" s="40">
        <f t="shared" si="67"/>
        <v>24</v>
      </c>
      <c r="I869" s="86"/>
      <c r="J869" s="38">
        <f t="shared" si="68"/>
        <v>24</v>
      </c>
      <c r="K869" s="58">
        <v>13.75</v>
      </c>
      <c r="L869" s="56">
        <f t="shared" si="69"/>
        <v>330</v>
      </c>
      <c r="M869" s="58">
        <f t="shared" si="71"/>
        <v>0</v>
      </c>
      <c r="N869" s="56">
        <f t="shared" si="70"/>
        <v>330</v>
      </c>
      <c r="O869" s="56"/>
    </row>
    <row r="870" ht="12" customHeight="1" spans="1:15">
      <c r="A870" s="30" t="s">
        <v>20</v>
      </c>
      <c r="B870" s="30" t="s">
        <v>696</v>
      </c>
      <c r="C870" s="58">
        <v>3</v>
      </c>
      <c r="D870" s="37" t="s">
        <v>858</v>
      </c>
      <c r="E870" s="38"/>
      <c r="F870" s="58"/>
      <c r="G870" s="39">
        <v>12</v>
      </c>
      <c r="H870" s="40">
        <f t="shared" si="67"/>
        <v>12</v>
      </c>
      <c r="I870" s="86"/>
      <c r="J870" s="38">
        <f t="shared" si="68"/>
        <v>12</v>
      </c>
      <c r="K870" s="58">
        <v>13.75</v>
      </c>
      <c r="L870" s="56">
        <f t="shared" si="69"/>
        <v>165</v>
      </c>
      <c r="M870" s="58">
        <f t="shared" si="71"/>
        <v>0</v>
      </c>
      <c r="N870" s="56">
        <f t="shared" si="70"/>
        <v>165</v>
      </c>
      <c r="O870" s="56"/>
    </row>
    <row r="871" ht="12" customHeight="1" spans="1:15">
      <c r="A871" s="30" t="s">
        <v>20</v>
      </c>
      <c r="B871" s="30" t="s">
        <v>696</v>
      </c>
      <c r="C871" s="58">
        <v>3</v>
      </c>
      <c r="D871" s="37" t="s">
        <v>738</v>
      </c>
      <c r="E871" s="38"/>
      <c r="F871" s="58"/>
      <c r="G871" s="39">
        <v>20</v>
      </c>
      <c r="H871" s="40">
        <f t="shared" si="67"/>
        <v>20</v>
      </c>
      <c r="I871" s="86"/>
      <c r="J871" s="38">
        <f t="shared" si="68"/>
        <v>20</v>
      </c>
      <c r="K871" s="58">
        <v>13.75</v>
      </c>
      <c r="L871" s="56">
        <f t="shared" si="69"/>
        <v>275</v>
      </c>
      <c r="M871" s="58">
        <f t="shared" si="71"/>
        <v>0</v>
      </c>
      <c r="N871" s="56">
        <f t="shared" si="70"/>
        <v>275</v>
      </c>
      <c r="O871" s="56"/>
    </row>
    <row r="872" ht="12" customHeight="1" spans="1:15">
      <c r="A872" s="30" t="s">
        <v>20</v>
      </c>
      <c r="B872" s="30" t="s">
        <v>696</v>
      </c>
      <c r="C872" s="58">
        <v>3</v>
      </c>
      <c r="D872" s="37" t="s">
        <v>859</v>
      </c>
      <c r="E872" s="38"/>
      <c r="F872" s="58"/>
      <c r="G872" s="39">
        <v>8</v>
      </c>
      <c r="H872" s="40">
        <f t="shared" si="67"/>
        <v>8</v>
      </c>
      <c r="I872" s="86"/>
      <c r="J872" s="38">
        <f t="shared" si="68"/>
        <v>8</v>
      </c>
      <c r="K872" s="58">
        <v>13.75</v>
      </c>
      <c r="L872" s="56">
        <f t="shared" si="69"/>
        <v>110</v>
      </c>
      <c r="M872" s="58">
        <f t="shared" si="71"/>
        <v>0</v>
      </c>
      <c r="N872" s="56">
        <f t="shared" si="70"/>
        <v>110</v>
      </c>
      <c r="O872" s="56"/>
    </row>
    <row r="873" ht="12" customHeight="1" spans="1:15">
      <c r="A873" s="30" t="s">
        <v>20</v>
      </c>
      <c r="B873" s="30" t="s">
        <v>696</v>
      </c>
      <c r="C873" s="58">
        <v>3</v>
      </c>
      <c r="D873" s="37" t="s">
        <v>860</v>
      </c>
      <c r="E873" s="38"/>
      <c r="F873" s="58"/>
      <c r="G873" s="39">
        <v>16</v>
      </c>
      <c r="H873" s="40">
        <f t="shared" si="67"/>
        <v>16</v>
      </c>
      <c r="I873" s="86"/>
      <c r="J873" s="38">
        <f t="shared" si="68"/>
        <v>16</v>
      </c>
      <c r="K873" s="58">
        <v>13.75</v>
      </c>
      <c r="L873" s="56">
        <f t="shared" si="69"/>
        <v>220</v>
      </c>
      <c r="M873" s="58">
        <f t="shared" si="71"/>
        <v>0</v>
      </c>
      <c r="N873" s="56">
        <f t="shared" si="70"/>
        <v>220</v>
      </c>
      <c r="O873" s="56"/>
    </row>
    <row r="874" ht="12" customHeight="1" spans="1:15">
      <c r="A874" s="30" t="s">
        <v>20</v>
      </c>
      <c r="B874" s="30" t="s">
        <v>696</v>
      </c>
      <c r="C874" s="58">
        <v>3</v>
      </c>
      <c r="D874" s="37" t="s">
        <v>861</v>
      </c>
      <c r="E874" s="38"/>
      <c r="F874" s="58"/>
      <c r="G874" s="39">
        <v>16</v>
      </c>
      <c r="H874" s="40">
        <f t="shared" si="67"/>
        <v>16</v>
      </c>
      <c r="I874" s="86"/>
      <c r="J874" s="38">
        <f t="shared" si="68"/>
        <v>16</v>
      </c>
      <c r="K874" s="58">
        <v>13.75</v>
      </c>
      <c r="L874" s="56">
        <f t="shared" si="69"/>
        <v>220</v>
      </c>
      <c r="M874" s="58">
        <f t="shared" si="71"/>
        <v>0</v>
      </c>
      <c r="N874" s="56">
        <f t="shared" si="70"/>
        <v>220</v>
      </c>
      <c r="O874" s="56"/>
    </row>
    <row r="875" ht="12" customHeight="1" spans="1:15">
      <c r="A875" s="30" t="s">
        <v>20</v>
      </c>
      <c r="B875" s="30" t="s">
        <v>696</v>
      </c>
      <c r="C875" s="58">
        <v>3</v>
      </c>
      <c r="D875" s="37" t="s">
        <v>559</v>
      </c>
      <c r="E875" s="38"/>
      <c r="F875" s="58"/>
      <c r="G875" s="39">
        <v>24</v>
      </c>
      <c r="H875" s="40">
        <f t="shared" si="67"/>
        <v>24</v>
      </c>
      <c r="I875" s="86"/>
      <c r="J875" s="38">
        <f t="shared" si="68"/>
        <v>24</v>
      </c>
      <c r="K875" s="58">
        <v>13.75</v>
      </c>
      <c r="L875" s="56">
        <f t="shared" si="69"/>
        <v>330</v>
      </c>
      <c r="M875" s="58">
        <f t="shared" si="71"/>
        <v>0</v>
      </c>
      <c r="N875" s="56">
        <f t="shared" si="70"/>
        <v>330</v>
      </c>
      <c r="O875" s="56"/>
    </row>
    <row r="876" ht="12" customHeight="1" spans="1:15">
      <c r="A876" s="30" t="s">
        <v>20</v>
      </c>
      <c r="B876" s="30" t="s">
        <v>696</v>
      </c>
      <c r="C876" s="58">
        <v>3</v>
      </c>
      <c r="D876" s="37" t="s">
        <v>862</v>
      </c>
      <c r="E876" s="38"/>
      <c r="F876" s="58"/>
      <c r="G876" s="39">
        <v>16</v>
      </c>
      <c r="H876" s="40">
        <f t="shared" si="67"/>
        <v>16</v>
      </c>
      <c r="I876" s="86"/>
      <c r="J876" s="38">
        <f t="shared" si="68"/>
        <v>16</v>
      </c>
      <c r="K876" s="58">
        <v>13.75</v>
      </c>
      <c r="L876" s="56">
        <f t="shared" si="69"/>
        <v>220</v>
      </c>
      <c r="M876" s="58">
        <f t="shared" si="71"/>
        <v>0</v>
      </c>
      <c r="N876" s="56">
        <f t="shared" si="70"/>
        <v>220</v>
      </c>
      <c r="O876" s="56"/>
    </row>
    <row r="877" ht="12" customHeight="1" spans="1:15">
      <c r="A877" s="30" t="s">
        <v>20</v>
      </c>
      <c r="B877" s="30" t="s">
        <v>696</v>
      </c>
      <c r="C877" s="58">
        <v>3</v>
      </c>
      <c r="D877" s="37" t="s">
        <v>863</v>
      </c>
      <c r="E877" s="38"/>
      <c r="F877" s="58"/>
      <c r="G877" s="39">
        <v>12</v>
      </c>
      <c r="H877" s="40">
        <f t="shared" si="67"/>
        <v>12</v>
      </c>
      <c r="I877" s="86"/>
      <c r="J877" s="38">
        <f t="shared" si="68"/>
        <v>12</v>
      </c>
      <c r="K877" s="58">
        <v>13.75</v>
      </c>
      <c r="L877" s="56">
        <f t="shared" si="69"/>
        <v>165</v>
      </c>
      <c r="M877" s="58">
        <f t="shared" si="71"/>
        <v>0</v>
      </c>
      <c r="N877" s="56">
        <f t="shared" si="70"/>
        <v>165</v>
      </c>
      <c r="O877" s="56"/>
    </row>
    <row r="878" ht="12" customHeight="1" spans="1:15">
      <c r="A878" s="30" t="s">
        <v>20</v>
      </c>
      <c r="B878" s="30" t="s">
        <v>696</v>
      </c>
      <c r="C878" s="58">
        <v>3</v>
      </c>
      <c r="D878" s="37" t="s">
        <v>864</v>
      </c>
      <c r="E878" s="38"/>
      <c r="F878" s="58"/>
      <c r="G878" s="39">
        <v>20</v>
      </c>
      <c r="H878" s="40">
        <f t="shared" si="67"/>
        <v>20</v>
      </c>
      <c r="I878" s="86"/>
      <c r="J878" s="38">
        <f t="shared" si="68"/>
        <v>20</v>
      </c>
      <c r="K878" s="58">
        <v>13.75</v>
      </c>
      <c r="L878" s="56">
        <f t="shared" si="69"/>
        <v>275</v>
      </c>
      <c r="M878" s="58">
        <f t="shared" si="71"/>
        <v>0</v>
      </c>
      <c r="N878" s="56">
        <f t="shared" si="70"/>
        <v>275</v>
      </c>
      <c r="O878" s="56"/>
    </row>
    <row r="879" ht="12" customHeight="1" spans="1:15">
      <c r="A879" s="30" t="s">
        <v>20</v>
      </c>
      <c r="B879" s="30" t="s">
        <v>696</v>
      </c>
      <c r="C879" s="58">
        <v>3</v>
      </c>
      <c r="D879" s="37" t="s">
        <v>865</v>
      </c>
      <c r="E879" s="38"/>
      <c r="F879" s="58"/>
      <c r="G879" s="39">
        <v>24</v>
      </c>
      <c r="H879" s="40">
        <f t="shared" si="67"/>
        <v>24</v>
      </c>
      <c r="I879" s="86"/>
      <c r="J879" s="38">
        <f t="shared" si="68"/>
        <v>24</v>
      </c>
      <c r="K879" s="58">
        <v>13.75</v>
      </c>
      <c r="L879" s="56">
        <f t="shared" si="69"/>
        <v>330</v>
      </c>
      <c r="M879" s="58">
        <f t="shared" si="71"/>
        <v>0</v>
      </c>
      <c r="N879" s="56">
        <f t="shared" si="70"/>
        <v>330</v>
      </c>
      <c r="O879" s="56"/>
    </row>
    <row r="880" ht="12" customHeight="1" spans="1:15">
      <c r="A880" s="30" t="s">
        <v>20</v>
      </c>
      <c r="B880" s="30" t="s">
        <v>696</v>
      </c>
      <c r="C880" s="58">
        <v>3</v>
      </c>
      <c r="D880" s="37" t="s">
        <v>569</v>
      </c>
      <c r="E880" s="38"/>
      <c r="F880" s="58"/>
      <c r="G880" s="39">
        <v>12</v>
      </c>
      <c r="H880" s="40">
        <f t="shared" si="67"/>
        <v>12</v>
      </c>
      <c r="I880" s="86"/>
      <c r="J880" s="38">
        <f t="shared" si="68"/>
        <v>12</v>
      </c>
      <c r="K880" s="58">
        <v>13.75</v>
      </c>
      <c r="L880" s="56">
        <f t="shared" si="69"/>
        <v>165</v>
      </c>
      <c r="M880" s="58">
        <f t="shared" si="71"/>
        <v>0</v>
      </c>
      <c r="N880" s="56">
        <f t="shared" si="70"/>
        <v>165</v>
      </c>
      <c r="O880" s="56"/>
    </row>
    <row r="881" ht="12" customHeight="1" spans="1:15">
      <c r="A881" s="30" t="s">
        <v>20</v>
      </c>
      <c r="B881" s="30" t="s">
        <v>696</v>
      </c>
      <c r="C881" s="58">
        <v>3</v>
      </c>
      <c r="D881" s="37" t="s">
        <v>866</v>
      </c>
      <c r="E881" s="38"/>
      <c r="F881" s="58"/>
      <c r="G881" s="39">
        <v>40</v>
      </c>
      <c r="H881" s="40">
        <f t="shared" si="67"/>
        <v>40</v>
      </c>
      <c r="I881" s="86"/>
      <c r="J881" s="38">
        <f t="shared" si="68"/>
        <v>40</v>
      </c>
      <c r="K881" s="58">
        <v>13.75</v>
      </c>
      <c r="L881" s="56">
        <f t="shared" si="69"/>
        <v>550</v>
      </c>
      <c r="M881" s="58">
        <f t="shared" si="71"/>
        <v>0</v>
      </c>
      <c r="N881" s="56">
        <f t="shared" si="70"/>
        <v>550</v>
      </c>
      <c r="O881" s="56"/>
    </row>
    <row r="882" ht="12" customHeight="1" spans="1:15">
      <c r="A882" s="30" t="s">
        <v>20</v>
      </c>
      <c r="B882" s="30" t="s">
        <v>696</v>
      </c>
      <c r="C882" s="58">
        <v>3</v>
      </c>
      <c r="D882" s="37" t="s">
        <v>867</v>
      </c>
      <c r="E882" s="38"/>
      <c r="F882" s="58"/>
      <c r="G882" s="39">
        <v>16</v>
      </c>
      <c r="H882" s="40">
        <f t="shared" si="67"/>
        <v>16</v>
      </c>
      <c r="I882" s="86"/>
      <c r="J882" s="38">
        <f t="shared" si="68"/>
        <v>16</v>
      </c>
      <c r="K882" s="58">
        <v>13.75</v>
      </c>
      <c r="L882" s="56">
        <f t="shared" si="69"/>
        <v>220</v>
      </c>
      <c r="M882" s="58">
        <f t="shared" si="71"/>
        <v>0</v>
      </c>
      <c r="N882" s="56">
        <f t="shared" si="70"/>
        <v>220</v>
      </c>
      <c r="O882" s="56"/>
    </row>
    <row r="883" ht="12" customHeight="1" spans="1:15">
      <c r="A883" s="30" t="s">
        <v>20</v>
      </c>
      <c r="B883" s="30" t="s">
        <v>696</v>
      </c>
      <c r="C883" s="58">
        <v>3</v>
      </c>
      <c r="D883" s="37" t="s">
        <v>868</v>
      </c>
      <c r="E883" s="38"/>
      <c r="F883" s="58"/>
      <c r="G883" s="39">
        <v>28</v>
      </c>
      <c r="H883" s="40">
        <f t="shared" si="67"/>
        <v>28</v>
      </c>
      <c r="I883" s="86"/>
      <c r="J883" s="38">
        <f t="shared" si="68"/>
        <v>28</v>
      </c>
      <c r="K883" s="58">
        <v>13.75</v>
      </c>
      <c r="L883" s="56">
        <f t="shared" si="69"/>
        <v>385</v>
      </c>
      <c r="M883" s="58">
        <f t="shared" si="71"/>
        <v>0</v>
      </c>
      <c r="N883" s="56">
        <f t="shared" si="70"/>
        <v>385</v>
      </c>
      <c r="O883" s="56"/>
    </row>
    <row r="884" ht="12" customHeight="1" spans="1:15">
      <c r="A884" s="30" t="s">
        <v>20</v>
      </c>
      <c r="B884" s="30" t="s">
        <v>696</v>
      </c>
      <c r="C884" s="58">
        <v>3</v>
      </c>
      <c r="D884" s="37" t="s">
        <v>869</v>
      </c>
      <c r="E884" s="38"/>
      <c r="F884" s="58"/>
      <c r="G884" s="39">
        <v>32</v>
      </c>
      <c r="H884" s="40">
        <f t="shared" si="67"/>
        <v>32</v>
      </c>
      <c r="I884" s="86"/>
      <c r="J884" s="38">
        <f t="shared" si="68"/>
        <v>32</v>
      </c>
      <c r="K884" s="58">
        <v>13.75</v>
      </c>
      <c r="L884" s="56">
        <f t="shared" si="69"/>
        <v>440</v>
      </c>
      <c r="M884" s="58">
        <f t="shared" si="71"/>
        <v>0</v>
      </c>
      <c r="N884" s="56">
        <f t="shared" si="70"/>
        <v>440</v>
      </c>
      <c r="O884" s="56"/>
    </row>
    <row r="885" ht="12" customHeight="1" spans="1:15">
      <c r="A885" s="30" t="s">
        <v>20</v>
      </c>
      <c r="B885" s="30" t="s">
        <v>696</v>
      </c>
      <c r="C885" s="58">
        <v>3</v>
      </c>
      <c r="D885" s="37" t="s">
        <v>870</v>
      </c>
      <c r="E885" s="38"/>
      <c r="F885" s="58"/>
      <c r="G885" s="39">
        <v>28</v>
      </c>
      <c r="H885" s="40">
        <f t="shared" si="67"/>
        <v>28</v>
      </c>
      <c r="I885" s="86"/>
      <c r="J885" s="38">
        <f t="shared" si="68"/>
        <v>28</v>
      </c>
      <c r="K885" s="58">
        <v>13.75</v>
      </c>
      <c r="L885" s="56">
        <f t="shared" si="69"/>
        <v>385</v>
      </c>
      <c r="M885" s="58">
        <f t="shared" si="71"/>
        <v>0</v>
      </c>
      <c r="N885" s="56">
        <f t="shared" si="70"/>
        <v>385</v>
      </c>
      <c r="O885" s="56"/>
    </row>
    <row r="886" ht="12" customHeight="1" spans="1:15">
      <c r="A886" s="30" t="s">
        <v>20</v>
      </c>
      <c r="B886" s="30" t="s">
        <v>696</v>
      </c>
      <c r="C886" s="58">
        <v>3</v>
      </c>
      <c r="D886" s="37" t="s">
        <v>871</v>
      </c>
      <c r="E886" s="38"/>
      <c r="F886" s="58"/>
      <c r="G886" s="39">
        <v>16</v>
      </c>
      <c r="H886" s="40">
        <f t="shared" si="67"/>
        <v>16</v>
      </c>
      <c r="I886" s="86"/>
      <c r="J886" s="38">
        <f t="shared" si="68"/>
        <v>16</v>
      </c>
      <c r="K886" s="58">
        <v>13.75</v>
      </c>
      <c r="L886" s="56">
        <f t="shared" si="69"/>
        <v>220</v>
      </c>
      <c r="M886" s="58">
        <f t="shared" si="71"/>
        <v>0</v>
      </c>
      <c r="N886" s="56">
        <f t="shared" si="70"/>
        <v>220</v>
      </c>
      <c r="O886" s="56"/>
    </row>
    <row r="887" ht="12" customHeight="1" spans="1:15">
      <c r="A887" s="30" t="s">
        <v>20</v>
      </c>
      <c r="B887" s="30" t="s">
        <v>696</v>
      </c>
      <c r="C887" s="58">
        <v>3</v>
      </c>
      <c r="D887" s="37" t="s">
        <v>797</v>
      </c>
      <c r="E887" s="38"/>
      <c r="F887" s="58"/>
      <c r="G887" s="39">
        <v>4</v>
      </c>
      <c r="H887" s="40">
        <f t="shared" si="67"/>
        <v>4</v>
      </c>
      <c r="I887" s="86"/>
      <c r="J887" s="38">
        <f t="shared" si="68"/>
        <v>4</v>
      </c>
      <c r="K887" s="58">
        <v>13.75</v>
      </c>
      <c r="L887" s="56">
        <f t="shared" si="69"/>
        <v>55</v>
      </c>
      <c r="M887" s="58">
        <f t="shared" si="71"/>
        <v>0</v>
      </c>
      <c r="N887" s="56">
        <f t="shared" si="70"/>
        <v>55</v>
      </c>
      <c r="O887" s="56"/>
    </row>
    <row r="888" ht="12" customHeight="1" spans="1:15">
      <c r="A888" s="30" t="s">
        <v>20</v>
      </c>
      <c r="B888" s="30" t="s">
        <v>696</v>
      </c>
      <c r="C888" s="58">
        <v>3</v>
      </c>
      <c r="D888" s="37" t="s">
        <v>872</v>
      </c>
      <c r="E888" s="38"/>
      <c r="F888" s="58"/>
      <c r="G888" s="39">
        <v>16</v>
      </c>
      <c r="H888" s="40">
        <f t="shared" ref="H888:H951" si="72">F888+G888</f>
        <v>16</v>
      </c>
      <c r="I888" s="86"/>
      <c r="J888" s="38">
        <f t="shared" si="68"/>
        <v>16</v>
      </c>
      <c r="K888" s="58">
        <v>13.75</v>
      </c>
      <c r="L888" s="56">
        <f t="shared" si="69"/>
        <v>220</v>
      </c>
      <c r="M888" s="58">
        <f t="shared" si="71"/>
        <v>0</v>
      </c>
      <c r="N888" s="56">
        <f t="shared" si="70"/>
        <v>220</v>
      </c>
      <c r="O888" s="56"/>
    </row>
    <row r="889" ht="12" customHeight="1" spans="1:15">
      <c r="A889" s="30" t="s">
        <v>20</v>
      </c>
      <c r="B889" s="30" t="s">
        <v>696</v>
      </c>
      <c r="C889" s="58">
        <v>3</v>
      </c>
      <c r="D889" s="37" t="s">
        <v>873</v>
      </c>
      <c r="E889" s="38"/>
      <c r="F889" s="58"/>
      <c r="G889" s="39">
        <v>16</v>
      </c>
      <c r="H889" s="40">
        <f t="shared" si="72"/>
        <v>16</v>
      </c>
      <c r="I889" s="86"/>
      <c r="J889" s="38">
        <f t="shared" si="68"/>
        <v>16</v>
      </c>
      <c r="K889" s="58">
        <v>13.75</v>
      </c>
      <c r="L889" s="56">
        <f t="shared" si="69"/>
        <v>220</v>
      </c>
      <c r="M889" s="58">
        <f t="shared" si="71"/>
        <v>0</v>
      </c>
      <c r="N889" s="56">
        <f t="shared" si="70"/>
        <v>220</v>
      </c>
      <c r="O889" s="56"/>
    </row>
    <row r="890" ht="12" customHeight="1" spans="1:15">
      <c r="A890" s="30" t="s">
        <v>20</v>
      </c>
      <c r="B890" s="30" t="s">
        <v>696</v>
      </c>
      <c r="C890" s="58">
        <v>3</v>
      </c>
      <c r="D890" s="37" t="s">
        <v>874</v>
      </c>
      <c r="E890" s="38"/>
      <c r="F890" s="58"/>
      <c r="G890" s="39">
        <v>8</v>
      </c>
      <c r="H890" s="40">
        <f t="shared" si="72"/>
        <v>8</v>
      </c>
      <c r="I890" s="86"/>
      <c r="J890" s="38">
        <f t="shared" si="68"/>
        <v>8</v>
      </c>
      <c r="K890" s="58">
        <v>13.75</v>
      </c>
      <c r="L890" s="56">
        <f t="shared" si="69"/>
        <v>110</v>
      </c>
      <c r="M890" s="58">
        <f t="shared" si="71"/>
        <v>0</v>
      </c>
      <c r="N890" s="56">
        <f t="shared" si="70"/>
        <v>110</v>
      </c>
      <c r="O890" s="56"/>
    </row>
    <row r="891" ht="12" customHeight="1" spans="1:15">
      <c r="A891" s="30" t="s">
        <v>20</v>
      </c>
      <c r="B891" s="30" t="s">
        <v>696</v>
      </c>
      <c r="C891" s="58">
        <v>3</v>
      </c>
      <c r="D891" s="37" t="s">
        <v>875</v>
      </c>
      <c r="E891" s="38"/>
      <c r="F891" s="58"/>
      <c r="G891" s="39">
        <v>12</v>
      </c>
      <c r="H891" s="40">
        <f t="shared" si="72"/>
        <v>12</v>
      </c>
      <c r="I891" s="86"/>
      <c r="J891" s="38">
        <f t="shared" si="68"/>
        <v>12</v>
      </c>
      <c r="K891" s="58">
        <v>13.75</v>
      </c>
      <c r="L891" s="56">
        <f t="shared" si="69"/>
        <v>165</v>
      </c>
      <c r="M891" s="58">
        <f t="shared" si="71"/>
        <v>0</v>
      </c>
      <c r="N891" s="56">
        <f t="shared" si="70"/>
        <v>165</v>
      </c>
      <c r="O891" s="56"/>
    </row>
    <row r="892" ht="12" customHeight="1" spans="1:15">
      <c r="A892" s="30" t="s">
        <v>20</v>
      </c>
      <c r="B892" s="30" t="s">
        <v>696</v>
      </c>
      <c r="C892" s="58">
        <v>3</v>
      </c>
      <c r="D892" s="37" t="s">
        <v>775</v>
      </c>
      <c r="E892" s="38"/>
      <c r="F892" s="58"/>
      <c r="G892" s="39">
        <v>16</v>
      </c>
      <c r="H892" s="40">
        <f t="shared" si="72"/>
        <v>16</v>
      </c>
      <c r="I892" s="86"/>
      <c r="J892" s="38">
        <f t="shared" si="68"/>
        <v>16</v>
      </c>
      <c r="K892" s="58">
        <v>13.75</v>
      </c>
      <c r="L892" s="56">
        <f t="shared" si="69"/>
        <v>220</v>
      </c>
      <c r="M892" s="58">
        <f t="shared" si="71"/>
        <v>0</v>
      </c>
      <c r="N892" s="56">
        <f t="shared" si="70"/>
        <v>220</v>
      </c>
      <c r="O892" s="56"/>
    </row>
    <row r="893" ht="12" customHeight="1" spans="1:15">
      <c r="A893" s="30" t="s">
        <v>20</v>
      </c>
      <c r="B893" s="30" t="s">
        <v>696</v>
      </c>
      <c r="C893" s="58">
        <v>3</v>
      </c>
      <c r="D893" s="37" t="s">
        <v>876</v>
      </c>
      <c r="E893" s="38"/>
      <c r="F893" s="58"/>
      <c r="G893" s="39">
        <v>8</v>
      </c>
      <c r="H893" s="40">
        <f t="shared" si="72"/>
        <v>8</v>
      </c>
      <c r="I893" s="86"/>
      <c r="J893" s="38">
        <f t="shared" si="68"/>
        <v>8</v>
      </c>
      <c r="K893" s="58">
        <v>13.75</v>
      </c>
      <c r="L893" s="56">
        <f t="shared" si="69"/>
        <v>110</v>
      </c>
      <c r="M893" s="58">
        <f t="shared" si="71"/>
        <v>0</v>
      </c>
      <c r="N893" s="56">
        <f t="shared" si="70"/>
        <v>110</v>
      </c>
      <c r="O893" s="56"/>
    </row>
    <row r="894" ht="12" customHeight="1" spans="1:15">
      <c r="A894" s="30" t="s">
        <v>20</v>
      </c>
      <c r="B894" s="30" t="s">
        <v>696</v>
      </c>
      <c r="C894" s="58">
        <v>3</v>
      </c>
      <c r="D894" s="37" t="s">
        <v>877</v>
      </c>
      <c r="E894" s="38"/>
      <c r="F894" s="58"/>
      <c r="G894" s="39">
        <v>12</v>
      </c>
      <c r="H894" s="40">
        <f t="shared" si="72"/>
        <v>12</v>
      </c>
      <c r="I894" s="86"/>
      <c r="J894" s="38">
        <f t="shared" si="68"/>
        <v>12</v>
      </c>
      <c r="K894" s="58">
        <v>13.75</v>
      </c>
      <c r="L894" s="56">
        <f t="shared" si="69"/>
        <v>165</v>
      </c>
      <c r="M894" s="58">
        <f t="shared" si="71"/>
        <v>0</v>
      </c>
      <c r="N894" s="56">
        <f t="shared" si="70"/>
        <v>165</v>
      </c>
      <c r="O894" s="56"/>
    </row>
    <row r="895" ht="12" customHeight="1" spans="1:15">
      <c r="A895" s="30" t="s">
        <v>20</v>
      </c>
      <c r="B895" s="30" t="s">
        <v>696</v>
      </c>
      <c r="C895" s="58">
        <v>3</v>
      </c>
      <c r="D895" s="37" t="s">
        <v>878</v>
      </c>
      <c r="E895" s="38"/>
      <c r="F895" s="58"/>
      <c r="G895" s="39">
        <v>16</v>
      </c>
      <c r="H895" s="40">
        <f t="shared" si="72"/>
        <v>16</v>
      </c>
      <c r="I895" s="86"/>
      <c r="J895" s="38">
        <f t="shared" si="68"/>
        <v>16</v>
      </c>
      <c r="K895" s="58">
        <v>13.75</v>
      </c>
      <c r="L895" s="56">
        <f t="shared" si="69"/>
        <v>220</v>
      </c>
      <c r="M895" s="58">
        <f t="shared" si="71"/>
        <v>0</v>
      </c>
      <c r="N895" s="56">
        <f t="shared" si="70"/>
        <v>220</v>
      </c>
      <c r="O895" s="56"/>
    </row>
    <row r="896" ht="12" customHeight="1" spans="1:15">
      <c r="A896" s="30" t="s">
        <v>20</v>
      </c>
      <c r="B896" s="30" t="s">
        <v>696</v>
      </c>
      <c r="C896" s="58">
        <v>3</v>
      </c>
      <c r="D896" s="37" t="s">
        <v>879</v>
      </c>
      <c r="E896" s="38"/>
      <c r="F896" s="58"/>
      <c r="G896" s="39">
        <v>20</v>
      </c>
      <c r="H896" s="40">
        <f t="shared" si="72"/>
        <v>20</v>
      </c>
      <c r="I896" s="86"/>
      <c r="J896" s="38">
        <f t="shared" ref="J896:J959" si="73">H896</f>
        <v>20</v>
      </c>
      <c r="K896" s="58">
        <v>13.75</v>
      </c>
      <c r="L896" s="56">
        <f t="shared" si="69"/>
        <v>275</v>
      </c>
      <c r="M896" s="58">
        <f t="shared" si="71"/>
        <v>0</v>
      </c>
      <c r="N896" s="56">
        <f t="shared" si="70"/>
        <v>275</v>
      </c>
      <c r="O896" s="56"/>
    </row>
    <row r="897" ht="12" customHeight="1" spans="1:15">
      <c r="A897" s="30" t="s">
        <v>20</v>
      </c>
      <c r="B897" s="30" t="s">
        <v>696</v>
      </c>
      <c r="C897" s="58">
        <v>3</v>
      </c>
      <c r="D897" s="37" t="s">
        <v>880</v>
      </c>
      <c r="E897" s="38"/>
      <c r="F897" s="58"/>
      <c r="G897" s="39">
        <v>16</v>
      </c>
      <c r="H897" s="40">
        <f t="shared" si="72"/>
        <v>16</v>
      </c>
      <c r="I897" s="86"/>
      <c r="J897" s="38">
        <f t="shared" si="73"/>
        <v>16</v>
      </c>
      <c r="K897" s="58">
        <v>13.75</v>
      </c>
      <c r="L897" s="56">
        <f t="shared" si="69"/>
        <v>220</v>
      </c>
      <c r="M897" s="58">
        <f t="shared" si="71"/>
        <v>0</v>
      </c>
      <c r="N897" s="56">
        <f t="shared" si="70"/>
        <v>220</v>
      </c>
      <c r="O897" s="56"/>
    </row>
    <row r="898" ht="12" customHeight="1" spans="1:15">
      <c r="A898" s="30" t="s">
        <v>20</v>
      </c>
      <c r="B898" s="30" t="s">
        <v>696</v>
      </c>
      <c r="C898" s="58">
        <v>3</v>
      </c>
      <c r="D898" s="37" t="s">
        <v>881</v>
      </c>
      <c r="E898" s="38"/>
      <c r="F898" s="58"/>
      <c r="G898" s="39">
        <v>16</v>
      </c>
      <c r="H898" s="40">
        <f t="shared" si="72"/>
        <v>16</v>
      </c>
      <c r="I898" s="86"/>
      <c r="J898" s="38">
        <f t="shared" si="73"/>
        <v>16</v>
      </c>
      <c r="K898" s="58">
        <v>13.75</v>
      </c>
      <c r="L898" s="56">
        <f t="shared" si="69"/>
        <v>220</v>
      </c>
      <c r="M898" s="58">
        <f t="shared" si="71"/>
        <v>0</v>
      </c>
      <c r="N898" s="56">
        <f t="shared" si="70"/>
        <v>220</v>
      </c>
      <c r="O898" s="56"/>
    </row>
    <row r="899" ht="12" customHeight="1" spans="1:15">
      <c r="A899" s="30" t="s">
        <v>20</v>
      </c>
      <c r="B899" s="30" t="s">
        <v>696</v>
      </c>
      <c r="C899" s="58">
        <v>3</v>
      </c>
      <c r="D899" s="37" t="s">
        <v>882</v>
      </c>
      <c r="E899" s="38"/>
      <c r="F899" s="58"/>
      <c r="G899" s="39">
        <v>12</v>
      </c>
      <c r="H899" s="40">
        <f t="shared" si="72"/>
        <v>12</v>
      </c>
      <c r="I899" s="86"/>
      <c r="J899" s="38">
        <f t="shared" si="73"/>
        <v>12</v>
      </c>
      <c r="K899" s="58">
        <v>13.75</v>
      </c>
      <c r="L899" s="56">
        <f t="shared" si="69"/>
        <v>165</v>
      </c>
      <c r="M899" s="58">
        <f t="shared" si="71"/>
        <v>0</v>
      </c>
      <c r="N899" s="56">
        <f t="shared" si="70"/>
        <v>165</v>
      </c>
      <c r="O899" s="56"/>
    </row>
    <row r="900" ht="12" customHeight="1" spans="1:15">
      <c r="A900" s="30" t="s">
        <v>20</v>
      </c>
      <c r="B900" s="30" t="s">
        <v>696</v>
      </c>
      <c r="C900" s="58">
        <v>3</v>
      </c>
      <c r="D900" s="37" t="s">
        <v>560</v>
      </c>
      <c r="E900" s="38"/>
      <c r="F900" s="58"/>
      <c r="G900" s="39">
        <v>28</v>
      </c>
      <c r="H900" s="40">
        <f t="shared" si="72"/>
        <v>28</v>
      </c>
      <c r="I900" s="86"/>
      <c r="J900" s="38">
        <f t="shared" si="73"/>
        <v>28</v>
      </c>
      <c r="K900" s="58">
        <v>13.75</v>
      </c>
      <c r="L900" s="56">
        <f t="shared" si="69"/>
        <v>385</v>
      </c>
      <c r="M900" s="58">
        <f t="shared" si="71"/>
        <v>0</v>
      </c>
      <c r="N900" s="56">
        <f t="shared" si="70"/>
        <v>385</v>
      </c>
      <c r="O900" s="56"/>
    </row>
    <row r="901" ht="12" customHeight="1" spans="1:15">
      <c r="A901" s="30" t="s">
        <v>20</v>
      </c>
      <c r="B901" s="30" t="s">
        <v>696</v>
      </c>
      <c r="C901" s="58">
        <v>3</v>
      </c>
      <c r="D901" s="37" t="s">
        <v>883</v>
      </c>
      <c r="E901" s="38"/>
      <c r="F901" s="58"/>
      <c r="G901" s="39">
        <v>12</v>
      </c>
      <c r="H901" s="40">
        <f t="shared" si="72"/>
        <v>12</v>
      </c>
      <c r="I901" s="86"/>
      <c r="J901" s="38">
        <f t="shared" si="73"/>
        <v>12</v>
      </c>
      <c r="K901" s="58">
        <v>13.75</v>
      </c>
      <c r="L901" s="56">
        <f t="shared" si="69"/>
        <v>165</v>
      </c>
      <c r="M901" s="58">
        <f t="shared" si="71"/>
        <v>0</v>
      </c>
      <c r="N901" s="56">
        <f t="shared" si="70"/>
        <v>165</v>
      </c>
      <c r="O901" s="56"/>
    </row>
    <row r="902" ht="12" customHeight="1" spans="1:15">
      <c r="A902" s="30" t="s">
        <v>20</v>
      </c>
      <c r="B902" s="30" t="s">
        <v>696</v>
      </c>
      <c r="C902" s="58">
        <v>3</v>
      </c>
      <c r="D902" s="37" t="s">
        <v>884</v>
      </c>
      <c r="E902" s="38"/>
      <c r="F902" s="58"/>
      <c r="G902" s="39">
        <v>12</v>
      </c>
      <c r="H902" s="40">
        <f t="shared" si="72"/>
        <v>12</v>
      </c>
      <c r="I902" s="86"/>
      <c r="J902" s="38">
        <f t="shared" si="73"/>
        <v>12</v>
      </c>
      <c r="K902" s="58">
        <v>13.75</v>
      </c>
      <c r="L902" s="56">
        <f t="shared" si="69"/>
        <v>165</v>
      </c>
      <c r="M902" s="58">
        <f t="shared" si="71"/>
        <v>0</v>
      </c>
      <c r="N902" s="56">
        <f t="shared" si="70"/>
        <v>165</v>
      </c>
      <c r="O902" s="56"/>
    </row>
    <row r="903" ht="12" customHeight="1" spans="1:15">
      <c r="A903" s="30" t="s">
        <v>20</v>
      </c>
      <c r="B903" s="30" t="s">
        <v>696</v>
      </c>
      <c r="C903" s="58">
        <v>3</v>
      </c>
      <c r="D903" s="37" t="s">
        <v>872</v>
      </c>
      <c r="E903" s="38"/>
      <c r="F903" s="58"/>
      <c r="G903" s="39">
        <v>8</v>
      </c>
      <c r="H903" s="40">
        <f t="shared" si="72"/>
        <v>8</v>
      </c>
      <c r="I903" s="86"/>
      <c r="J903" s="38">
        <f t="shared" si="73"/>
        <v>8</v>
      </c>
      <c r="K903" s="58">
        <v>13.75</v>
      </c>
      <c r="L903" s="56">
        <f t="shared" ref="L903:L966" si="74">H903*K903</f>
        <v>110</v>
      </c>
      <c r="M903" s="58">
        <f t="shared" si="71"/>
        <v>0</v>
      </c>
      <c r="N903" s="56">
        <f t="shared" ref="N903:N966" si="75">L903-M903</f>
        <v>110</v>
      </c>
      <c r="O903" s="56"/>
    </row>
    <row r="904" ht="15" customHeight="1" spans="1:15">
      <c r="A904" s="30" t="s">
        <v>20</v>
      </c>
      <c r="B904" s="30" t="s">
        <v>696</v>
      </c>
      <c r="C904" s="58">
        <v>4</v>
      </c>
      <c r="D904" s="37" t="s">
        <v>885</v>
      </c>
      <c r="E904" s="38"/>
      <c r="F904" s="58"/>
      <c r="G904" s="39">
        <v>20</v>
      </c>
      <c r="H904" s="40">
        <f t="shared" si="72"/>
        <v>20</v>
      </c>
      <c r="I904" s="86"/>
      <c r="J904" s="38">
        <f t="shared" si="73"/>
        <v>20</v>
      </c>
      <c r="K904" s="58">
        <v>13.75</v>
      </c>
      <c r="L904" s="56">
        <f t="shared" si="74"/>
        <v>275</v>
      </c>
      <c r="M904" s="58">
        <f t="shared" ref="M904:M967" si="76">I904*K904</f>
        <v>0</v>
      </c>
      <c r="N904" s="56">
        <f t="shared" si="75"/>
        <v>275</v>
      </c>
      <c r="O904" s="56"/>
    </row>
    <row r="905" ht="12" customHeight="1" spans="1:15">
      <c r="A905" s="30" t="s">
        <v>20</v>
      </c>
      <c r="B905" s="30" t="s">
        <v>696</v>
      </c>
      <c r="C905" s="58">
        <v>4</v>
      </c>
      <c r="D905" s="37" t="s">
        <v>886</v>
      </c>
      <c r="E905" s="38"/>
      <c r="F905" s="58"/>
      <c r="G905" s="39">
        <v>8</v>
      </c>
      <c r="H905" s="40">
        <f t="shared" si="72"/>
        <v>8</v>
      </c>
      <c r="I905" s="86"/>
      <c r="J905" s="38">
        <f t="shared" si="73"/>
        <v>8</v>
      </c>
      <c r="K905" s="58">
        <v>13.75</v>
      </c>
      <c r="L905" s="56">
        <f t="shared" si="74"/>
        <v>110</v>
      </c>
      <c r="M905" s="58">
        <f t="shared" si="76"/>
        <v>0</v>
      </c>
      <c r="N905" s="56">
        <f t="shared" si="75"/>
        <v>110</v>
      </c>
      <c r="O905" s="56"/>
    </row>
    <row r="906" ht="12" customHeight="1" spans="1:15">
      <c r="A906" s="30" t="s">
        <v>20</v>
      </c>
      <c r="B906" s="30" t="s">
        <v>696</v>
      </c>
      <c r="C906" s="58">
        <v>4</v>
      </c>
      <c r="D906" s="37" t="s">
        <v>887</v>
      </c>
      <c r="E906" s="38"/>
      <c r="F906" s="58"/>
      <c r="G906" s="39">
        <v>8</v>
      </c>
      <c r="H906" s="40">
        <f t="shared" si="72"/>
        <v>8</v>
      </c>
      <c r="I906" s="86"/>
      <c r="J906" s="38">
        <f t="shared" si="73"/>
        <v>8</v>
      </c>
      <c r="K906" s="58">
        <v>13.75</v>
      </c>
      <c r="L906" s="56">
        <f t="shared" si="74"/>
        <v>110</v>
      </c>
      <c r="M906" s="58">
        <f t="shared" si="76"/>
        <v>0</v>
      </c>
      <c r="N906" s="56">
        <f t="shared" si="75"/>
        <v>110</v>
      </c>
      <c r="O906" s="56"/>
    </row>
    <row r="907" ht="12" customHeight="1" spans="1:15">
      <c r="A907" s="30" t="s">
        <v>20</v>
      </c>
      <c r="B907" s="30" t="s">
        <v>696</v>
      </c>
      <c r="C907" s="58">
        <v>4</v>
      </c>
      <c r="D907" s="37" t="s">
        <v>888</v>
      </c>
      <c r="E907" s="38"/>
      <c r="F907" s="58"/>
      <c r="G907" s="39">
        <v>16</v>
      </c>
      <c r="H907" s="40">
        <f t="shared" si="72"/>
        <v>16</v>
      </c>
      <c r="I907" s="86"/>
      <c r="J907" s="38">
        <f t="shared" si="73"/>
        <v>16</v>
      </c>
      <c r="K907" s="58">
        <v>13.75</v>
      </c>
      <c r="L907" s="56">
        <f t="shared" si="74"/>
        <v>220</v>
      </c>
      <c r="M907" s="58">
        <f t="shared" si="76"/>
        <v>0</v>
      </c>
      <c r="N907" s="56">
        <f t="shared" si="75"/>
        <v>220</v>
      </c>
      <c r="O907" s="56"/>
    </row>
    <row r="908" ht="12" customHeight="1" spans="1:15">
      <c r="A908" s="30" t="s">
        <v>20</v>
      </c>
      <c r="B908" s="30" t="s">
        <v>696</v>
      </c>
      <c r="C908" s="58">
        <v>4</v>
      </c>
      <c r="D908" s="37" t="s">
        <v>889</v>
      </c>
      <c r="E908" s="38"/>
      <c r="F908" s="58"/>
      <c r="G908" s="39">
        <v>12</v>
      </c>
      <c r="H908" s="40">
        <f t="shared" si="72"/>
        <v>12</v>
      </c>
      <c r="I908" s="86"/>
      <c r="J908" s="38">
        <f t="shared" si="73"/>
        <v>12</v>
      </c>
      <c r="K908" s="58">
        <v>13.75</v>
      </c>
      <c r="L908" s="56">
        <f t="shared" si="74"/>
        <v>165</v>
      </c>
      <c r="M908" s="58">
        <f t="shared" si="76"/>
        <v>0</v>
      </c>
      <c r="N908" s="56">
        <f t="shared" si="75"/>
        <v>165</v>
      </c>
      <c r="O908" s="56"/>
    </row>
    <row r="909" ht="12" customHeight="1" spans="1:15">
      <c r="A909" s="30" t="s">
        <v>20</v>
      </c>
      <c r="B909" s="30" t="s">
        <v>696</v>
      </c>
      <c r="C909" s="58">
        <v>4</v>
      </c>
      <c r="D909" s="37" t="s">
        <v>890</v>
      </c>
      <c r="E909" s="38"/>
      <c r="F909" s="58"/>
      <c r="G909" s="39">
        <v>12</v>
      </c>
      <c r="H909" s="40">
        <f t="shared" si="72"/>
        <v>12</v>
      </c>
      <c r="I909" s="86"/>
      <c r="J909" s="38">
        <f t="shared" si="73"/>
        <v>12</v>
      </c>
      <c r="K909" s="58">
        <v>13.75</v>
      </c>
      <c r="L909" s="56">
        <f t="shared" si="74"/>
        <v>165</v>
      </c>
      <c r="M909" s="58">
        <f t="shared" si="76"/>
        <v>0</v>
      </c>
      <c r="N909" s="56">
        <f t="shared" si="75"/>
        <v>165</v>
      </c>
      <c r="O909" s="56"/>
    </row>
    <row r="910" ht="12" customHeight="1" spans="1:15">
      <c r="A910" s="30" t="s">
        <v>20</v>
      </c>
      <c r="B910" s="30" t="s">
        <v>696</v>
      </c>
      <c r="C910" s="58">
        <v>4</v>
      </c>
      <c r="D910" s="37" t="s">
        <v>797</v>
      </c>
      <c r="E910" s="38"/>
      <c r="F910" s="58"/>
      <c r="G910" s="39">
        <v>4</v>
      </c>
      <c r="H910" s="40">
        <f t="shared" si="72"/>
        <v>4</v>
      </c>
      <c r="I910" s="86"/>
      <c r="J910" s="38">
        <f t="shared" si="73"/>
        <v>4</v>
      </c>
      <c r="K910" s="58">
        <v>13.75</v>
      </c>
      <c r="L910" s="56">
        <f t="shared" si="74"/>
        <v>55</v>
      </c>
      <c r="M910" s="58">
        <f t="shared" si="76"/>
        <v>0</v>
      </c>
      <c r="N910" s="56">
        <f t="shared" si="75"/>
        <v>55</v>
      </c>
      <c r="O910" s="56"/>
    </row>
    <row r="911" ht="12" customHeight="1" spans="1:15">
      <c r="A911" s="30" t="s">
        <v>20</v>
      </c>
      <c r="B911" s="30" t="s">
        <v>696</v>
      </c>
      <c r="C911" s="58">
        <v>4</v>
      </c>
      <c r="D911" s="37" t="s">
        <v>891</v>
      </c>
      <c r="E911" s="38"/>
      <c r="F911" s="58"/>
      <c r="G911" s="39">
        <v>12</v>
      </c>
      <c r="H911" s="40">
        <f t="shared" si="72"/>
        <v>12</v>
      </c>
      <c r="I911" s="86"/>
      <c r="J911" s="38">
        <f t="shared" si="73"/>
        <v>12</v>
      </c>
      <c r="K911" s="58">
        <v>13.75</v>
      </c>
      <c r="L911" s="56">
        <f t="shared" si="74"/>
        <v>165</v>
      </c>
      <c r="M911" s="58">
        <f t="shared" si="76"/>
        <v>0</v>
      </c>
      <c r="N911" s="56">
        <f t="shared" si="75"/>
        <v>165</v>
      </c>
      <c r="O911" s="56"/>
    </row>
    <row r="912" ht="12" customHeight="1" spans="1:15">
      <c r="A912" s="30" t="s">
        <v>20</v>
      </c>
      <c r="B912" s="30" t="s">
        <v>696</v>
      </c>
      <c r="C912" s="58">
        <v>4</v>
      </c>
      <c r="D912" s="37" t="s">
        <v>892</v>
      </c>
      <c r="E912" s="38"/>
      <c r="F912" s="58"/>
      <c r="G912" s="39">
        <v>4</v>
      </c>
      <c r="H912" s="40">
        <f t="shared" si="72"/>
        <v>4</v>
      </c>
      <c r="I912" s="86"/>
      <c r="J912" s="38">
        <f t="shared" si="73"/>
        <v>4</v>
      </c>
      <c r="K912" s="58">
        <v>13.75</v>
      </c>
      <c r="L912" s="56">
        <f t="shared" si="74"/>
        <v>55</v>
      </c>
      <c r="M912" s="58">
        <f t="shared" si="76"/>
        <v>0</v>
      </c>
      <c r="N912" s="56">
        <f t="shared" si="75"/>
        <v>55</v>
      </c>
      <c r="O912" s="56"/>
    </row>
    <row r="913" ht="12" customHeight="1" spans="1:15">
      <c r="A913" s="30" t="s">
        <v>20</v>
      </c>
      <c r="B913" s="30" t="s">
        <v>696</v>
      </c>
      <c r="C913" s="58">
        <v>4</v>
      </c>
      <c r="D913" s="37" t="s">
        <v>893</v>
      </c>
      <c r="E913" s="38"/>
      <c r="F913" s="58"/>
      <c r="G913" s="39">
        <v>12</v>
      </c>
      <c r="H913" s="40">
        <f t="shared" si="72"/>
        <v>12</v>
      </c>
      <c r="I913" s="86"/>
      <c r="J913" s="38">
        <f t="shared" si="73"/>
        <v>12</v>
      </c>
      <c r="K913" s="58">
        <v>13.75</v>
      </c>
      <c r="L913" s="56">
        <f t="shared" si="74"/>
        <v>165</v>
      </c>
      <c r="M913" s="58">
        <f t="shared" si="76"/>
        <v>0</v>
      </c>
      <c r="N913" s="56">
        <f t="shared" si="75"/>
        <v>165</v>
      </c>
      <c r="O913" s="56"/>
    </row>
    <row r="914" ht="12" customHeight="1" spans="1:15">
      <c r="A914" s="30" t="s">
        <v>20</v>
      </c>
      <c r="B914" s="30" t="s">
        <v>696</v>
      </c>
      <c r="C914" s="58">
        <v>4</v>
      </c>
      <c r="D914" s="37" t="s">
        <v>894</v>
      </c>
      <c r="E914" s="38"/>
      <c r="F914" s="58"/>
      <c r="G914" s="39">
        <v>12</v>
      </c>
      <c r="H914" s="40">
        <f t="shared" si="72"/>
        <v>12</v>
      </c>
      <c r="I914" s="86"/>
      <c r="J914" s="38">
        <f t="shared" si="73"/>
        <v>12</v>
      </c>
      <c r="K914" s="58">
        <v>13.75</v>
      </c>
      <c r="L914" s="56">
        <f t="shared" si="74"/>
        <v>165</v>
      </c>
      <c r="M914" s="58">
        <f t="shared" si="76"/>
        <v>0</v>
      </c>
      <c r="N914" s="56">
        <f t="shared" si="75"/>
        <v>165</v>
      </c>
      <c r="O914" s="56"/>
    </row>
    <row r="915" ht="12" customHeight="1" spans="1:15">
      <c r="A915" s="30" t="s">
        <v>20</v>
      </c>
      <c r="B915" s="30" t="s">
        <v>696</v>
      </c>
      <c r="C915" s="58">
        <v>4</v>
      </c>
      <c r="D915" s="37" t="s">
        <v>895</v>
      </c>
      <c r="E915" s="38"/>
      <c r="F915" s="58"/>
      <c r="G915" s="39">
        <v>24</v>
      </c>
      <c r="H915" s="40">
        <f t="shared" si="72"/>
        <v>24</v>
      </c>
      <c r="I915" s="86"/>
      <c r="J915" s="38">
        <f t="shared" si="73"/>
        <v>24</v>
      </c>
      <c r="K915" s="58">
        <v>13.75</v>
      </c>
      <c r="L915" s="56">
        <f t="shared" si="74"/>
        <v>330</v>
      </c>
      <c r="M915" s="58">
        <f t="shared" si="76"/>
        <v>0</v>
      </c>
      <c r="N915" s="56">
        <f t="shared" si="75"/>
        <v>330</v>
      </c>
      <c r="O915" s="56"/>
    </row>
    <row r="916" ht="12" customHeight="1" spans="1:15">
      <c r="A916" s="30" t="s">
        <v>20</v>
      </c>
      <c r="B916" s="30" t="s">
        <v>696</v>
      </c>
      <c r="C916" s="58">
        <v>4</v>
      </c>
      <c r="D916" t="s">
        <v>896</v>
      </c>
      <c r="E916" s="38"/>
      <c r="F916" s="58"/>
      <c r="G916" s="39">
        <v>24</v>
      </c>
      <c r="H916" s="40">
        <f t="shared" si="72"/>
        <v>24</v>
      </c>
      <c r="I916" s="86"/>
      <c r="J916" s="38">
        <f t="shared" si="73"/>
        <v>24</v>
      </c>
      <c r="K916" s="58">
        <v>13.75</v>
      </c>
      <c r="L916" s="56">
        <f t="shared" si="74"/>
        <v>330</v>
      </c>
      <c r="M916" s="58">
        <f t="shared" si="76"/>
        <v>0</v>
      </c>
      <c r="N916" s="56">
        <f t="shared" si="75"/>
        <v>330</v>
      </c>
      <c r="O916" s="56"/>
    </row>
    <row r="917" ht="12" customHeight="1" spans="1:15">
      <c r="A917" s="30" t="s">
        <v>20</v>
      </c>
      <c r="B917" s="30" t="s">
        <v>696</v>
      </c>
      <c r="C917" s="58">
        <v>4</v>
      </c>
      <c r="D917" s="37" t="s">
        <v>897</v>
      </c>
      <c r="E917" s="38"/>
      <c r="F917" s="58"/>
      <c r="G917" s="39">
        <v>28</v>
      </c>
      <c r="H917" s="40">
        <f t="shared" si="72"/>
        <v>28</v>
      </c>
      <c r="I917" s="86"/>
      <c r="J917" s="38">
        <f t="shared" si="73"/>
        <v>28</v>
      </c>
      <c r="K917" s="58">
        <v>13.75</v>
      </c>
      <c r="L917" s="56">
        <f t="shared" si="74"/>
        <v>385</v>
      </c>
      <c r="M917" s="58">
        <f t="shared" si="76"/>
        <v>0</v>
      </c>
      <c r="N917" s="56">
        <f t="shared" si="75"/>
        <v>385</v>
      </c>
      <c r="O917" s="56"/>
    </row>
    <row r="918" ht="12" customHeight="1" spans="1:15">
      <c r="A918" s="30" t="s">
        <v>20</v>
      </c>
      <c r="B918" s="30" t="s">
        <v>696</v>
      </c>
      <c r="C918" s="58">
        <v>4</v>
      </c>
      <c r="D918" s="37" t="s">
        <v>898</v>
      </c>
      <c r="E918" s="38"/>
      <c r="F918" s="58"/>
      <c r="G918" s="39">
        <v>20</v>
      </c>
      <c r="H918" s="40">
        <f t="shared" si="72"/>
        <v>20</v>
      </c>
      <c r="I918" s="86"/>
      <c r="J918" s="38">
        <f t="shared" si="73"/>
        <v>20</v>
      </c>
      <c r="K918" s="58">
        <v>13.75</v>
      </c>
      <c r="L918" s="56">
        <f t="shared" si="74"/>
        <v>275</v>
      </c>
      <c r="M918" s="58">
        <f t="shared" si="76"/>
        <v>0</v>
      </c>
      <c r="N918" s="56">
        <f t="shared" si="75"/>
        <v>275</v>
      </c>
      <c r="O918" s="56"/>
    </row>
    <row r="919" ht="12" customHeight="1" spans="1:15">
      <c r="A919" s="30" t="s">
        <v>20</v>
      </c>
      <c r="B919" s="30" t="s">
        <v>696</v>
      </c>
      <c r="C919" s="58">
        <v>4</v>
      </c>
      <c r="D919" s="37" t="s">
        <v>899</v>
      </c>
      <c r="E919" s="38"/>
      <c r="F919" s="58"/>
      <c r="G919" s="39">
        <v>16</v>
      </c>
      <c r="H919" s="40">
        <f t="shared" si="72"/>
        <v>16</v>
      </c>
      <c r="I919" s="86"/>
      <c r="J919" s="38">
        <f t="shared" si="73"/>
        <v>16</v>
      </c>
      <c r="K919" s="58">
        <v>13.75</v>
      </c>
      <c r="L919" s="56">
        <f t="shared" si="74"/>
        <v>220</v>
      </c>
      <c r="M919" s="58">
        <f t="shared" si="76"/>
        <v>0</v>
      </c>
      <c r="N919" s="56">
        <f t="shared" si="75"/>
        <v>220</v>
      </c>
      <c r="O919" s="56"/>
    </row>
    <row r="920" ht="12" customHeight="1" spans="1:15">
      <c r="A920" s="30" t="s">
        <v>20</v>
      </c>
      <c r="B920" s="30" t="s">
        <v>696</v>
      </c>
      <c r="C920" s="58">
        <v>4</v>
      </c>
      <c r="D920" s="37" t="s">
        <v>806</v>
      </c>
      <c r="E920" s="38"/>
      <c r="F920" s="58"/>
      <c r="G920" s="39">
        <v>24</v>
      </c>
      <c r="H920" s="40">
        <f t="shared" si="72"/>
        <v>24</v>
      </c>
      <c r="I920" s="86"/>
      <c r="J920" s="38">
        <f t="shared" si="73"/>
        <v>24</v>
      </c>
      <c r="K920" s="58">
        <v>13.75</v>
      </c>
      <c r="L920" s="56">
        <f t="shared" si="74"/>
        <v>330</v>
      </c>
      <c r="M920" s="58">
        <f t="shared" si="76"/>
        <v>0</v>
      </c>
      <c r="N920" s="56">
        <f t="shared" si="75"/>
        <v>330</v>
      </c>
      <c r="O920" s="56"/>
    </row>
    <row r="921" ht="12" customHeight="1" spans="1:15">
      <c r="A921" s="30" t="s">
        <v>20</v>
      </c>
      <c r="B921" s="30" t="s">
        <v>696</v>
      </c>
      <c r="C921" s="58">
        <v>4</v>
      </c>
      <c r="D921" s="37" t="s">
        <v>900</v>
      </c>
      <c r="E921" s="38"/>
      <c r="F921" s="58"/>
      <c r="G921" s="39">
        <v>20</v>
      </c>
      <c r="H921" s="40">
        <f t="shared" si="72"/>
        <v>20</v>
      </c>
      <c r="I921" s="86"/>
      <c r="J921" s="38">
        <f t="shared" si="73"/>
        <v>20</v>
      </c>
      <c r="K921" s="58">
        <v>13.75</v>
      </c>
      <c r="L921" s="56">
        <f t="shared" si="74"/>
        <v>275</v>
      </c>
      <c r="M921" s="58">
        <f t="shared" si="76"/>
        <v>0</v>
      </c>
      <c r="N921" s="56">
        <f t="shared" si="75"/>
        <v>275</v>
      </c>
      <c r="O921" s="56"/>
    </row>
    <row r="922" ht="12" customHeight="1" spans="1:15">
      <c r="A922" s="30" t="s">
        <v>20</v>
      </c>
      <c r="B922" s="30" t="s">
        <v>696</v>
      </c>
      <c r="C922" s="58">
        <v>4</v>
      </c>
      <c r="D922" s="37" t="s">
        <v>881</v>
      </c>
      <c r="E922" s="38"/>
      <c r="F922" s="58"/>
      <c r="G922" s="39">
        <v>32</v>
      </c>
      <c r="H922" s="40">
        <f t="shared" si="72"/>
        <v>32</v>
      </c>
      <c r="I922" s="86"/>
      <c r="J922" s="38">
        <f t="shared" si="73"/>
        <v>32</v>
      </c>
      <c r="K922" s="58">
        <v>13.75</v>
      </c>
      <c r="L922" s="56">
        <f t="shared" si="74"/>
        <v>440</v>
      </c>
      <c r="M922" s="58">
        <f t="shared" si="76"/>
        <v>0</v>
      </c>
      <c r="N922" s="56">
        <f t="shared" si="75"/>
        <v>440</v>
      </c>
      <c r="O922" s="56"/>
    </row>
    <row r="923" ht="12" customHeight="1" spans="1:15">
      <c r="A923" s="30" t="s">
        <v>20</v>
      </c>
      <c r="B923" s="30" t="s">
        <v>696</v>
      </c>
      <c r="C923" s="58">
        <v>4</v>
      </c>
      <c r="D923" s="37" t="s">
        <v>901</v>
      </c>
      <c r="E923" s="38"/>
      <c r="F923" s="58"/>
      <c r="G923" s="39">
        <v>16</v>
      </c>
      <c r="H923" s="40">
        <f t="shared" si="72"/>
        <v>16</v>
      </c>
      <c r="I923" s="86"/>
      <c r="J923" s="38">
        <f t="shared" si="73"/>
        <v>16</v>
      </c>
      <c r="K923" s="58">
        <v>13.75</v>
      </c>
      <c r="L923" s="56">
        <f t="shared" si="74"/>
        <v>220</v>
      </c>
      <c r="M923" s="58">
        <f t="shared" si="76"/>
        <v>0</v>
      </c>
      <c r="N923" s="56">
        <f t="shared" si="75"/>
        <v>220</v>
      </c>
      <c r="O923" s="56"/>
    </row>
    <row r="924" ht="12" customHeight="1" spans="1:15">
      <c r="A924" s="30" t="s">
        <v>20</v>
      </c>
      <c r="B924" s="30" t="s">
        <v>696</v>
      </c>
      <c r="C924" s="58">
        <v>4</v>
      </c>
      <c r="D924" s="37" t="s">
        <v>902</v>
      </c>
      <c r="E924" s="38"/>
      <c r="F924" s="58"/>
      <c r="G924" s="39">
        <v>12</v>
      </c>
      <c r="H924" s="40">
        <f t="shared" si="72"/>
        <v>12</v>
      </c>
      <c r="I924" s="86"/>
      <c r="J924" s="38">
        <f t="shared" si="73"/>
        <v>12</v>
      </c>
      <c r="K924" s="58">
        <v>13.75</v>
      </c>
      <c r="L924" s="56">
        <f t="shared" si="74"/>
        <v>165</v>
      </c>
      <c r="M924" s="58">
        <f t="shared" si="76"/>
        <v>0</v>
      </c>
      <c r="N924" s="56">
        <f t="shared" si="75"/>
        <v>165</v>
      </c>
      <c r="O924" s="56"/>
    </row>
    <row r="925" ht="12" customHeight="1" spans="1:15">
      <c r="A925" s="30" t="s">
        <v>20</v>
      </c>
      <c r="B925" s="30" t="s">
        <v>696</v>
      </c>
      <c r="C925" s="58">
        <v>4</v>
      </c>
      <c r="D925" s="37" t="s">
        <v>903</v>
      </c>
      <c r="E925" s="38"/>
      <c r="F925" s="58"/>
      <c r="G925" s="39">
        <v>12</v>
      </c>
      <c r="H925" s="40">
        <f t="shared" si="72"/>
        <v>12</v>
      </c>
      <c r="I925" s="86"/>
      <c r="J925" s="38">
        <f t="shared" si="73"/>
        <v>12</v>
      </c>
      <c r="K925" s="58">
        <v>13.75</v>
      </c>
      <c r="L925" s="56">
        <f t="shared" si="74"/>
        <v>165</v>
      </c>
      <c r="M925" s="58">
        <f t="shared" si="76"/>
        <v>0</v>
      </c>
      <c r="N925" s="56">
        <f t="shared" si="75"/>
        <v>165</v>
      </c>
      <c r="O925" s="56"/>
    </row>
    <row r="926" ht="12" customHeight="1" spans="1:15">
      <c r="A926" s="30" t="s">
        <v>20</v>
      </c>
      <c r="B926" s="30" t="s">
        <v>696</v>
      </c>
      <c r="C926" s="58">
        <v>4</v>
      </c>
      <c r="D926" s="37" t="s">
        <v>904</v>
      </c>
      <c r="E926" s="38"/>
      <c r="F926" s="58"/>
      <c r="G926" s="39">
        <v>24</v>
      </c>
      <c r="H926" s="40">
        <f t="shared" si="72"/>
        <v>24</v>
      </c>
      <c r="I926" s="86"/>
      <c r="J926" s="38">
        <f t="shared" si="73"/>
        <v>24</v>
      </c>
      <c r="K926" s="58">
        <v>13.75</v>
      </c>
      <c r="L926" s="56">
        <f t="shared" si="74"/>
        <v>330</v>
      </c>
      <c r="M926" s="58">
        <f t="shared" si="76"/>
        <v>0</v>
      </c>
      <c r="N926" s="56">
        <f t="shared" si="75"/>
        <v>330</v>
      </c>
      <c r="O926" s="56"/>
    </row>
    <row r="927" ht="12" customHeight="1" spans="1:15">
      <c r="A927" s="30" t="s">
        <v>20</v>
      </c>
      <c r="B927" s="30" t="s">
        <v>696</v>
      </c>
      <c r="C927" s="58">
        <v>4</v>
      </c>
      <c r="D927" s="37" t="s">
        <v>905</v>
      </c>
      <c r="E927" s="38"/>
      <c r="F927" s="58"/>
      <c r="G927" s="39">
        <v>24</v>
      </c>
      <c r="H927" s="40">
        <f t="shared" si="72"/>
        <v>24</v>
      </c>
      <c r="I927" s="86"/>
      <c r="J927" s="38">
        <f t="shared" si="73"/>
        <v>24</v>
      </c>
      <c r="K927" s="58">
        <v>13.75</v>
      </c>
      <c r="L927" s="56">
        <f t="shared" si="74"/>
        <v>330</v>
      </c>
      <c r="M927" s="58">
        <f t="shared" si="76"/>
        <v>0</v>
      </c>
      <c r="N927" s="56">
        <f t="shared" si="75"/>
        <v>330</v>
      </c>
      <c r="O927" s="56"/>
    </row>
    <row r="928" ht="12" customHeight="1" spans="1:15">
      <c r="A928" s="30" t="s">
        <v>20</v>
      </c>
      <c r="B928" s="30" t="s">
        <v>696</v>
      </c>
      <c r="C928" s="58">
        <v>4</v>
      </c>
      <c r="D928" s="37" t="s">
        <v>906</v>
      </c>
      <c r="E928" s="38"/>
      <c r="F928" s="58"/>
      <c r="G928" s="39">
        <v>28</v>
      </c>
      <c r="H928" s="40">
        <f t="shared" si="72"/>
        <v>28</v>
      </c>
      <c r="I928" s="86"/>
      <c r="J928" s="38">
        <f t="shared" si="73"/>
        <v>28</v>
      </c>
      <c r="K928" s="58">
        <v>13.75</v>
      </c>
      <c r="L928" s="56">
        <f t="shared" si="74"/>
        <v>385</v>
      </c>
      <c r="M928" s="58">
        <f t="shared" si="76"/>
        <v>0</v>
      </c>
      <c r="N928" s="56">
        <f t="shared" si="75"/>
        <v>385</v>
      </c>
      <c r="O928" s="56"/>
    </row>
    <row r="929" ht="12" customHeight="1" spans="1:15">
      <c r="A929" s="30" t="s">
        <v>20</v>
      </c>
      <c r="B929" s="30" t="s">
        <v>696</v>
      </c>
      <c r="C929" s="58">
        <v>4</v>
      </c>
      <c r="D929" s="37" t="s">
        <v>907</v>
      </c>
      <c r="E929" s="38"/>
      <c r="F929" s="58"/>
      <c r="G929" s="39">
        <v>32</v>
      </c>
      <c r="H929" s="40">
        <f t="shared" si="72"/>
        <v>32</v>
      </c>
      <c r="I929" s="86"/>
      <c r="J929" s="38">
        <f t="shared" si="73"/>
        <v>32</v>
      </c>
      <c r="K929" s="58">
        <v>13.75</v>
      </c>
      <c r="L929" s="56">
        <f t="shared" si="74"/>
        <v>440</v>
      </c>
      <c r="M929" s="58">
        <f t="shared" si="76"/>
        <v>0</v>
      </c>
      <c r="N929" s="56">
        <f t="shared" si="75"/>
        <v>440</v>
      </c>
      <c r="O929" s="56"/>
    </row>
    <row r="930" ht="12" customHeight="1" spans="1:15">
      <c r="A930" s="30" t="s">
        <v>20</v>
      </c>
      <c r="B930" s="30" t="s">
        <v>696</v>
      </c>
      <c r="C930" s="58">
        <v>4</v>
      </c>
      <c r="D930" s="37" t="s">
        <v>908</v>
      </c>
      <c r="E930" s="38"/>
      <c r="F930" s="58"/>
      <c r="G930" s="39">
        <v>20</v>
      </c>
      <c r="H930" s="40">
        <f t="shared" si="72"/>
        <v>20</v>
      </c>
      <c r="I930" s="86"/>
      <c r="J930" s="38">
        <f t="shared" si="73"/>
        <v>20</v>
      </c>
      <c r="K930" s="58">
        <v>13.75</v>
      </c>
      <c r="L930" s="56">
        <f t="shared" si="74"/>
        <v>275</v>
      </c>
      <c r="M930" s="58">
        <f t="shared" si="76"/>
        <v>0</v>
      </c>
      <c r="N930" s="56">
        <f t="shared" si="75"/>
        <v>275</v>
      </c>
      <c r="O930" s="56"/>
    </row>
    <row r="931" ht="12" customHeight="1" spans="1:15">
      <c r="A931" s="30" t="s">
        <v>20</v>
      </c>
      <c r="B931" s="30" t="s">
        <v>696</v>
      </c>
      <c r="C931" s="58">
        <v>4</v>
      </c>
      <c r="D931" s="37" t="s">
        <v>909</v>
      </c>
      <c r="E931" s="38"/>
      <c r="F931" s="58"/>
      <c r="G931" s="39">
        <v>16</v>
      </c>
      <c r="H931" s="40">
        <f t="shared" si="72"/>
        <v>16</v>
      </c>
      <c r="I931" s="86"/>
      <c r="J931" s="38">
        <f t="shared" si="73"/>
        <v>16</v>
      </c>
      <c r="K931" s="58">
        <v>13.75</v>
      </c>
      <c r="L931" s="56">
        <f t="shared" si="74"/>
        <v>220</v>
      </c>
      <c r="M931" s="58">
        <f t="shared" si="76"/>
        <v>0</v>
      </c>
      <c r="N931" s="56">
        <f t="shared" si="75"/>
        <v>220</v>
      </c>
      <c r="O931" s="56"/>
    </row>
    <row r="932" ht="12" customHeight="1" spans="1:15">
      <c r="A932" s="30" t="s">
        <v>20</v>
      </c>
      <c r="B932" s="30" t="s">
        <v>696</v>
      </c>
      <c r="C932" s="58">
        <v>4</v>
      </c>
      <c r="D932" s="37" t="s">
        <v>910</v>
      </c>
      <c r="E932" s="38"/>
      <c r="F932" s="58"/>
      <c r="G932" s="39">
        <v>20</v>
      </c>
      <c r="H932" s="40">
        <f t="shared" si="72"/>
        <v>20</v>
      </c>
      <c r="I932" s="86"/>
      <c r="J932" s="38">
        <f t="shared" si="73"/>
        <v>20</v>
      </c>
      <c r="K932" s="58">
        <v>13.75</v>
      </c>
      <c r="L932" s="56">
        <f t="shared" si="74"/>
        <v>275</v>
      </c>
      <c r="M932" s="58">
        <f t="shared" si="76"/>
        <v>0</v>
      </c>
      <c r="N932" s="56">
        <f t="shared" si="75"/>
        <v>275</v>
      </c>
      <c r="O932" s="56"/>
    </row>
    <row r="933" ht="12" customHeight="1" spans="1:15">
      <c r="A933" s="30" t="s">
        <v>20</v>
      </c>
      <c r="B933" s="30" t="s">
        <v>696</v>
      </c>
      <c r="C933" s="58">
        <v>4</v>
      </c>
      <c r="D933" s="37" t="s">
        <v>911</v>
      </c>
      <c r="E933" s="38"/>
      <c r="F933" s="58"/>
      <c r="G933" s="39">
        <v>16</v>
      </c>
      <c r="H933" s="40">
        <f t="shared" si="72"/>
        <v>16</v>
      </c>
      <c r="I933" s="86"/>
      <c r="J933" s="38">
        <f t="shared" si="73"/>
        <v>16</v>
      </c>
      <c r="K933" s="58">
        <v>13.75</v>
      </c>
      <c r="L933" s="56">
        <f t="shared" si="74"/>
        <v>220</v>
      </c>
      <c r="M933" s="58">
        <f t="shared" si="76"/>
        <v>0</v>
      </c>
      <c r="N933" s="56">
        <f t="shared" si="75"/>
        <v>220</v>
      </c>
      <c r="O933" s="56"/>
    </row>
    <row r="934" ht="12" customHeight="1" spans="1:15">
      <c r="A934" s="30" t="s">
        <v>20</v>
      </c>
      <c r="B934" s="30" t="s">
        <v>696</v>
      </c>
      <c r="C934" s="58">
        <v>4</v>
      </c>
      <c r="D934" s="37" t="s">
        <v>912</v>
      </c>
      <c r="E934" s="38"/>
      <c r="F934" s="58"/>
      <c r="G934" s="39">
        <v>20</v>
      </c>
      <c r="H934" s="40">
        <f t="shared" si="72"/>
        <v>20</v>
      </c>
      <c r="I934" s="86"/>
      <c r="J934" s="38">
        <f t="shared" si="73"/>
        <v>20</v>
      </c>
      <c r="K934" s="58">
        <v>13.75</v>
      </c>
      <c r="L934" s="56">
        <f t="shared" si="74"/>
        <v>275</v>
      </c>
      <c r="M934" s="58">
        <f t="shared" si="76"/>
        <v>0</v>
      </c>
      <c r="N934" s="56">
        <f t="shared" si="75"/>
        <v>275</v>
      </c>
      <c r="O934" s="56"/>
    </row>
    <row r="935" ht="12" customHeight="1" spans="1:15">
      <c r="A935" s="30" t="s">
        <v>20</v>
      </c>
      <c r="B935" s="30" t="s">
        <v>696</v>
      </c>
      <c r="C935" s="58">
        <v>4</v>
      </c>
      <c r="D935" s="37" t="s">
        <v>913</v>
      </c>
      <c r="E935" s="38"/>
      <c r="F935" s="58"/>
      <c r="G935" s="39">
        <v>28</v>
      </c>
      <c r="H935" s="40">
        <f t="shared" si="72"/>
        <v>28</v>
      </c>
      <c r="I935" s="86"/>
      <c r="J935" s="38">
        <f t="shared" si="73"/>
        <v>28</v>
      </c>
      <c r="K935" s="58">
        <v>13.75</v>
      </c>
      <c r="L935" s="56">
        <f t="shared" si="74"/>
        <v>385</v>
      </c>
      <c r="M935" s="58">
        <f t="shared" si="76"/>
        <v>0</v>
      </c>
      <c r="N935" s="56">
        <f t="shared" si="75"/>
        <v>385</v>
      </c>
      <c r="O935" s="56"/>
    </row>
    <row r="936" ht="12" customHeight="1" spans="1:15">
      <c r="A936" s="30" t="s">
        <v>20</v>
      </c>
      <c r="B936" s="30" t="s">
        <v>696</v>
      </c>
      <c r="C936" s="58">
        <v>4</v>
      </c>
      <c r="D936" s="37" t="s">
        <v>914</v>
      </c>
      <c r="E936" s="38"/>
      <c r="F936" s="58"/>
      <c r="G936" s="39">
        <v>16</v>
      </c>
      <c r="H936" s="40">
        <f t="shared" si="72"/>
        <v>16</v>
      </c>
      <c r="I936" s="86"/>
      <c r="J936" s="38">
        <f t="shared" si="73"/>
        <v>16</v>
      </c>
      <c r="K936" s="58">
        <v>13.75</v>
      </c>
      <c r="L936" s="56">
        <f t="shared" si="74"/>
        <v>220</v>
      </c>
      <c r="M936" s="58">
        <f t="shared" si="76"/>
        <v>0</v>
      </c>
      <c r="N936" s="56">
        <f t="shared" si="75"/>
        <v>220</v>
      </c>
      <c r="O936" s="56"/>
    </row>
    <row r="937" ht="12" customHeight="1" spans="1:15">
      <c r="A937" s="30" t="s">
        <v>20</v>
      </c>
      <c r="B937" s="30" t="s">
        <v>696</v>
      </c>
      <c r="C937" s="58">
        <v>4</v>
      </c>
      <c r="D937" s="37" t="s">
        <v>915</v>
      </c>
      <c r="E937" s="38"/>
      <c r="F937" s="58"/>
      <c r="G937" s="39">
        <v>24</v>
      </c>
      <c r="H937" s="40">
        <f t="shared" si="72"/>
        <v>24</v>
      </c>
      <c r="I937" s="86"/>
      <c r="J937" s="38">
        <f t="shared" si="73"/>
        <v>24</v>
      </c>
      <c r="K937" s="58">
        <v>13.75</v>
      </c>
      <c r="L937" s="56">
        <f t="shared" si="74"/>
        <v>330</v>
      </c>
      <c r="M937" s="58">
        <f t="shared" si="76"/>
        <v>0</v>
      </c>
      <c r="N937" s="56">
        <f t="shared" si="75"/>
        <v>330</v>
      </c>
      <c r="O937" s="56"/>
    </row>
    <row r="938" ht="12" customHeight="1" spans="1:15">
      <c r="A938" s="30" t="s">
        <v>20</v>
      </c>
      <c r="B938" s="30" t="s">
        <v>696</v>
      </c>
      <c r="C938" s="58">
        <v>4</v>
      </c>
      <c r="D938" s="37" t="s">
        <v>894</v>
      </c>
      <c r="E938" s="38"/>
      <c r="F938" s="58"/>
      <c r="G938" s="39">
        <v>20</v>
      </c>
      <c r="H938" s="40">
        <f t="shared" si="72"/>
        <v>20</v>
      </c>
      <c r="I938" s="86"/>
      <c r="J938" s="38">
        <f t="shared" si="73"/>
        <v>20</v>
      </c>
      <c r="K938" s="58">
        <v>13.75</v>
      </c>
      <c r="L938" s="56">
        <f t="shared" si="74"/>
        <v>275</v>
      </c>
      <c r="M938" s="58">
        <f t="shared" si="76"/>
        <v>0</v>
      </c>
      <c r="N938" s="56">
        <f t="shared" si="75"/>
        <v>275</v>
      </c>
      <c r="O938" s="56"/>
    </row>
    <row r="939" ht="12" customHeight="1" spans="1:15">
      <c r="A939" s="30" t="s">
        <v>20</v>
      </c>
      <c r="B939" s="30" t="s">
        <v>696</v>
      </c>
      <c r="C939" s="58">
        <v>4</v>
      </c>
      <c r="D939" s="37" t="s">
        <v>916</v>
      </c>
      <c r="E939" s="38"/>
      <c r="F939" s="58"/>
      <c r="G939" s="39">
        <v>8</v>
      </c>
      <c r="H939" s="40">
        <f t="shared" si="72"/>
        <v>8</v>
      </c>
      <c r="I939" s="86"/>
      <c r="J939" s="38">
        <f t="shared" si="73"/>
        <v>8</v>
      </c>
      <c r="K939" s="58">
        <v>13.75</v>
      </c>
      <c r="L939" s="56">
        <f t="shared" si="74"/>
        <v>110</v>
      </c>
      <c r="M939" s="58">
        <f t="shared" si="76"/>
        <v>0</v>
      </c>
      <c r="N939" s="56">
        <f t="shared" si="75"/>
        <v>110</v>
      </c>
      <c r="O939" s="56"/>
    </row>
    <row r="940" ht="12" customHeight="1" spans="1:15">
      <c r="A940" s="30" t="s">
        <v>20</v>
      </c>
      <c r="B940" s="30" t="s">
        <v>696</v>
      </c>
      <c r="C940" s="58">
        <v>4</v>
      </c>
      <c r="D940" s="37" t="s">
        <v>917</v>
      </c>
      <c r="E940" s="38"/>
      <c r="F940" s="58"/>
      <c r="G940" s="39">
        <v>10</v>
      </c>
      <c r="H940" s="40">
        <f t="shared" si="72"/>
        <v>10</v>
      </c>
      <c r="I940" s="86"/>
      <c r="J940" s="38">
        <f t="shared" si="73"/>
        <v>10</v>
      </c>
      <c r="K940" s="58">
        <v>13.75</v>
      </c>
      <c r="L940" s="56">
        <f t="shared" si="74"/>
        <v>137.5</v>
      </c>
      <c r="M940" s="58">
        <f t="shared" si="76"/>
        <v>0</v>
      </c>
      <c r="N940" s="56">
        <f t="shared" si="75"/>
        <v>137.5</v>
      </c>
      <c r="O940" s="56"/>
    </row>
    <row r="941" ht="12" customHeight="1" spans="1:15">
      <c r="A941" s="30" t="s">
        <v>20</v>
      </c>
      <c r="B941" s="30" t="s">
        <v>696</v>
      </c>
      <c r="C941" s="58">
        <v>4</v>
      </c>
      <c r="D941" s="37" t="s">
        <v>918</v>
      </c>
      <c r="E941" s="38"/>
      <c r="F941" s="58"/>
      <c r="G941" s="39">
        <v>28</v>
      </c>
      <c r="H941" s="40">
        <f t="shared" si="72"/>
        <v>28</v>
      </c>
      <c r="I941" s="86"/>
      <c r="J941" s="38">
        <f t="shared" si="73"/>
        <v>28</v>
      </c>
      <c r="K941" s="58">
        <v>13.75</v>
      </c>
      <c r="L941" s="56">
        <f t="shared" si="74"/>
        <v>385</v>
      </c>
      <c r="M941" s="58">
        <f t="shared" si="76"/>
        <v>0</v>
      </c>
      <c r="N941" s="56">
        <f t="shared" si="75"/>
        <v>385</v>
      </c>
      <c r="O941" s="56"/>
    </row>
    <row r="942" ht="12" customHeight="1" spans="1:15">
      <c r="A942" s="30" t="s">
        <v>20</v>
      </c>
      <c r="B942" s="30" t="s">
        <v>696</v>
      </c>
      <c r="C942" s="58">
        <v>4</v>
      </c>
      <c r="D942" s="37" t="s">
        <v>919</v>
      </c>
      <c r="E942" s="38"/>
      <c r="F942" s="58"/>
      <c r="G942" s="39">
        <v>16</v>
      </c>
      <c r="H942" s="40">
        <f t="shared" si="72"/>
        <v>16</v>
      </c>
      <c r="I942" s="86"/>
      <c r="J942" s="38">
        <f t="shared" si="73"/>
        <v>16</v>
      </c>
      <c r="K942" s="58">
        <v>13.75</v>
      </c>
      <c r="L942" s="56">
        <f t="shared" si="74"/>
        <v>220</v>
      </c>
      <c r="M942" s="58">
        <f t="shared" si="76"/>
        <v>0</v>
      </c>
      <c r="N942" s="56">
        <f t="shared" si="75"/>
        <v>220</v>
      </c>
      <c r="O942" s="56"/>
    </row>
    <row r="943" ht="12" customHeight="1" spans="1:15">
      <c r="A943" s="30" t="s">
        <v>20</v>
      </c>
      <c r="B943" s="30" t="s">
        <v>696</v>
      </c>
      <c r="C943" s="58">
        <v>5</v>
      </c>
      <c r="D943" s="37" t="s">
        <v>920</v>
      </c>
      <c r="E943" s="38"/>
      <c r="F943" s="58"/>
      <c r="G943" s="39">
        <v>24</v>
      </c>
      <c r="H943" s="40">
        <f t="shared" si="72"/>
        <v>24</v>
      </c>
      <c r="I943" s="86"/>
      <c r="J943" s="38">
        <f t="shared" si="73"/>
        <v>24</v>
      </c>
      <c r="K943" s="58">
        <v>13.75</v>
      </c>
      <c r="L943" s="56">
        <f t="shared" si="74"/>
        <v>330</v>
      </c>
      <c r="M943" s="58">
        <f t="shared" si="76"/>
        <v>0</v>
      </c>
      <c r="N943" s="56">
        <f t="shared" si="75"/>
        <v>330</v>
      </c>
      <c r="O943" s="56"/>
    </row>
    <row r="944" ht="12" customHeight="1" spans="1:15">
      <c r="A944" s="30" t="s">
        <v>20</v>
      </c>
      <c r="B944" s="30" t="s">
        <v>696</v>
      </c>
      <c r="C944" s="58">
        <v>5</v>
      </c>
      <c r="D944" s="37" t="s">
        <v>921</v>
      </c>
      <c r="E944" s="38"/>
      <c r="F944" s="58"/>
      <c r="G944" s="39">
        <v>12</v>
      </c>
      <c r="H944" s="40">
        <f t="shared" si="72"/>
        <v>12</v>
      </c>
      <c r="I944" s="86"/>
      <c r="J944" s="38">
        <f t="shared" si="73"/>
        <v>12</v>
      </c>
      <c r="K944" s="58">
        <v>13.75</v>
      </c>
      <c r="L944" s="56">
        <f t="shared" si="74"/>
        <v>165</v>
      </c>
      <c r="M944" s="58">
        <f t="shared" si="76"/>
        <v>0</v>
      </c>
      <c r="N944" s="56">
        <f t="shared" si="75"/>
        <v>165</v>
      </c>
      <c r="O944" s="56"/>
    </row>
    <row r="945" ht="12" customHeight="1" spans="1:15">
      <c r="A945" s="30" t="s">
        <v>20</v>
      </c>
      <c r="B945" s="30" t="s">
        <v>696</v>
      </c>
      <c r="C945" s="58">
        <v>5</v>
      </c>
      <c r="D945" s="37" t="s">
        <v>922</v>
      </c>
      <c r="E945" s="38"/>
      <c r="F945" s="58"/>
      <c r="G945" s="39">
        <v>12</v>
      </c>
      <c r="H945" s="40">
        <f t="shared" si="72"/>
        <v>12</v>
      </c>
      <c r="I945" s="86"/>
      <c r="J945" s="38">
        <f t="shared" si="73"/>
        <v>12</v>
      </c>
      <c r="K945" s="58">
        <v>13.75</v>
      </c>
      <c r="L945" s="56">
        <f t="shared" si="74"/>
        <v>165</v>
      </c>
      <c r="M945" s="58">
        <f t="shared" si="76"/>
        <v>0</v>
      </c>
      <c r="N945" s="56">
        <f t="shared" si="75"/>
        <v>165</v>
      </c>
      <c r="O945" s="56"/>
    </row>
    <row r="946" ht="12" customHeight="1" spans="1:15">
      <c r="A946" s="30" t="s">
        <v>20</v>
      </c>
      <c r="B946" s="30" t="s">
        <v>696</v>
      </c>
      <c r="C946" s="58">
        <v>5</v>
      </c>
      <c r="D946" s="37" t="s">
        <v>923</v>
      </c>
      <c r="E946" s="38"/>
      <c r="F946" s="58"/>
      <c r="G946" s="39">
        <v>28</v>
      </c>
      <c r="H946" s="40">
        <f t="shared" si="72"/>
        <v>28</v>
      </c>
      <c r="I946" s="86"/>
      <c r="J946" s="38">
        <f t="shared" si="73"/>
        <v>28</v>
      </c>
      <c r="K946" s="58">
        <v>13.75</v>
      </c>
      <c r="L946" s="56">
        <f t="shared" si="74"/>
        <v>385</v>
      </c>
      <c r="M946" s="58">
        <f t="shared" si="76"/>
        <v>0</v>
      </c>
      <c r="N946" s="56">
        <f t="shared" si="75"/>
        <v>385</v>
      </c>
      <c r="O946" s="56"/>
    </row>
    <row r="947" ht="12" customHeight="1" spans="1:15">
      <c r="A947" s="30" t="s">
        <v>20</v>
      </c>
      <c r="B947" s="30" t="s">
        <v>696</v>
      </c>
      <c r="C947" s="58">
        <v>5</v>
      </c>
      <c r="D947" s="37" t="s">
        <v>924</v>
      </c>
      <c r="E947" s="38"/>
      <c r="F947" s="58"/>
      <c r="G947" s="39">
        <v>40</v>
      </c>
      <c r="H947" s="40">
        <f t="shared" si="72"/>
        <v>40</v>
      </c>
      <c r="I947" s="86"/>
      <c r="J947" s="38">
        <f t="shared" si="73"/>
        <v>40</v>
      </c>
      <c r="K947" s="58">
        <v>13.75</v>
      </c>
      <c r="L947" s="56">
        <f t="shared" si="74"/>
        <v>550</v>
      </c>
      <c r="M947" s="58">
        <f t="shared" si="76"/>
        <v>0</v>
      </c>
      <c r="N947" s="56">
        <f t="shared" si="75"/>
        <v>550</v>
      </c>
      <c r="O947" s="56"/>
    </row>
    <row r="948" ht="12" customHeight="1" spans="1:15">
      <c r="A948" s="30" t="s">
        <v>20</v>
      </c>
      <c r="B948" s="30" t="s">
        <v>696</v>
      </c>
      <c r="C948" s="58">
        <v>5</v>
      </c>
      <c r="D948" s="37" t="s">
        <v>925</v>
      </c>
      <c r="E948" s="38"/>
      <c r="F948" s="58"/>
      <c r="G948" s="39">
        <v>36</v>
      </c>
      <c r="H948" s="40">
        <f t="shared" si="72"/>
        <v>36</v>
      </c>
      <c r="I948" s="86"/>
      <c r="J948" s="38">
        <f t="shared" si="73"/>
        <v>36</v>
      </c>
      <c r="K948" s="58">
        <v>13.75</v>
      </c>
      <c r="L948" s="56">
        <f t="shared" si="74"/>
        <v>495</v>
      </c>
      <c r="M948" s="58">
        <f t="shared" si="76"/>
        <v>0</v>
      </c>
      <c r="N948" s="56">
        <f t="shared" si="75"/>
        <v>495</v>
      </c>
      <c r="O948" s="56"/>
    </row>
    <row r="949" ht="12" customHeight="1" spans="1:15">
      <c r="A949" s="30" t="s">
        <v>20</v>
      </c>
      <c r="B949" s="30" t="s">
        <v>696</v>
      </c>
      <c r="C949" s="58">
        <v>5</v>
      </c>
      <c r="D949" s="37" t="s">
        <v>926</v>
      </c>
      <c r="E949" s="38"/>
      <c r="F949" s="58"/>
      <c r="G949" s="39">
        <v>16</v>
      </c>
      <c r="H949" s="40">
        <f t="shared" si="72"/>
        <v>16</v>
      </c>
      <c r="I949" s="86"/>
      <c r="J949" s="38">
        <f t="shared" si="73"/>
        <v>16</v>
      </c>
      <c r="K949" s="58">
        <v>13.75</v>
      </c>
      <c r="L949" s="56">
        <f t="shared" si="74"/>
        <v>220</v>
      </c>
      <c r="M949" s="58">
        <f t="shared" si="76"/>
        <v>0</v>
      </c>
      <c r="N949" s="56">
        <f t="shared" si="75"/>
        <v>220</v>
      </c>
      <c r="O949" s="56"/>
    </row>
    <row r="950" ht="12" customHeight="1" spans="1:15">
      <c r="A950" s="30" t="s">
        <v>20</v>
      </c>
      <c r="B950" s="30" t="s">
        <v>696</v>
      </c>
      <c r="C950" s="58">
        <v>5</v>
      </c>
      <c r="D950" s="37" t="s">
        <v>927</v>
      </c>
      <c r="E950" s="38"/>
      <c r="F950" s="58"/>
      <c r="G950" s="39">
        <v>16</v>
      </c>
      <c r="H950" s="40">
        <f t="shared" si="72"/>
        <v>16</v>
      </c>
      <c r="I950" s="86"/>
      <c r="J950" s="38">
        <f t="shared" si="73"/>
        <v>16</v>
      </c>
      <c r="K950" s="58">
        <v>13.75</v>
      </c>
      <c r="L950" s="56">
        <f t="shared" si="74"/>
        <v>220</v>
      </c>
      <c r="M950" s="58">
        <f t="shared" si="76"/>
        <v>0</v>
      </c>
      <c r="N950" s="56">
        <f t="shared" si="75"/>
        <v>220</v>
      </c>
      <c r="O950" s="56"/>
    </row>
    <row r="951" ht="12" customHeight="1" spans="1:15">
      <c r="A951" s="30" t="s">
        <v>20</v>
      </c>
      <c r="B951" s="30" t="s">
        <v>696</v>
      </c>
      <c r="C951" s="58">
        <v>5</v>
      </c>
      <c r="D951" s="37" t="s">
        <v>928</v>
      </c>
      <c r="E951" s="38"/>
      <c r="F951" s="58"/>
      <c r="G951" s="39">
        <v>24</v>
      </c>
      <c r="H951" s="40">
        <f t="shared" si="72"/>
        <v>24</v>
      </c>
      <c r="I951" s="86"/>
      <c r="J951" s="38">
        <f t="shared" si="73"/>
        <v>24</v>
      </c>
      <c r="K951" s="58">
        <v>13.75</v>
      </c>
      <c r="L951" s="56">
        <f t="shared" si="74"/>
        <v>330</v>
      </c>
      <c r="M951" s="58">
        <f t="shared" si="76"/>
        <v>0</v>
      </c>
      <c r="N951" s="56">
        <f t="shared" si="75"/>
        <v>330</v>
      </c>
      <c r="O951" s="56"/>
    </row>
    <row r="952" ht="12" customHeight="1" spans="1:15">
      <c r="A952" s="30" t="s">
        <v>20</v>
      </c>
      <c r="B952" s="30" t="s">
        <v>696</v>
      </c>
      <c r="C952" s="58">
        <v>5</v>
      </c>
      <c r="D952" s="37" t="s">
        <v>929</v>
      </c>
      <c r="E952" s="38"/>
      <c r="F952" s="58"/>
      <c r="G952" s="39">
        <v>20</v>
      </c>
      <c r="H952" s="40">
        <f t="shared" ref="H952:H1015" si="77">F952+G952</f>
        <v>20</v>
      </c>
      <c r="I952" s="86"/>
      <c r="J952" s="38">
        <f t="shared" si="73"/>
        <v>20</v>
      </c>
      <c r="K952" s="58">
        <v>13.75</v>
      </c>
      <c r="L952" s="56">
        <f t="shared" si="74"/>
        <v>275</v>
      </c>
      <c r="M952" s="58">
        <f t="shared" si="76"/>
        <v>0</v>
      </c>
      <c r="N952" s="56">
        <f t="shared" si="75"/>
        <v>275</v>
      </c>
      <c r="O952" s="56"/>
    </row>
    <row r="953" ht="12" customHeight="1" spans="1:15">
      <c r="A953" s="30" t="s">
        <v>20</v>
      </c>
      <c r="B953" s="30" t="s">
        <v>696</v>
      </c>
      <c r="C953" s="58">
        <v>5</v>
      </c>
      <c r="D953" s="37" t="s">
        <v>930</v>
      </c>
      <c r="E953" s="38"/>
      <c r="F953" s="58"/>
      <c r="G953" s="39">
        <v>24</v>
      </c>
      <c r="H953" s="40">
        <f t="shared" si="77"/>
        <v>24</v>
      </c>
      <c r="I953" s="86"/>
      <c r="J953" s="38">
        <f t="shared" si="73"/>
        <v>24</v>
      </c>
      <c r="K953" s="58">
        <v>13.75</v>
      </c>
      <c r="L953" s="56">
        <f t="shared" si="74"/>
        <v>330</v>
      </c>
      <c r="M953" s="58">
        <f t="shared" si="76"/>
        <v>0</v>
      </c>
      <c r="N953" s="56">
        <f t="shared" si="75"/>
        <v>330</v>
      </c>
      <c r="O953" s="56"/>
    </row>
    <row r="954" ht="12" customHeight="1" spans="1:15">
      <c r="A954" s="30" t="s">
        <v>20</v>
      </c>
      <c r="B954" s="30" t="s">
        <v>696</v>
      </c>
      <c r="C954" s="58">
        <v>5</v>
      </c>
      <c r="D954" s="37" t="s">
        <v>931</v>
      </c>
      <c r="E954" s="38"/>
      <c r="F954" s="58"/>
      <c r="G954" s="39">
        <v>8</v>
      </c>
      <c r="H954" s="40">
        <f t="shared" si="77"/>
        <v>8</v>
      </c>
      <c r="I954" s="86"/>
      <c r="J954" s="38">
        <f t="shared" si="73"/>
        <v>8</v>
      </c>
      <c r="K954" s="58">
        <v>13.75</v>
      </c>
      <c r="L954" s="56">
        <f t="shared" si="74"/>
        <v>110</v>
      </c>
      <c r="M954" s="58">
        <f t="shared" si="76"/>
        <v>0</v>
      </c>
      <c r="N954" s="56">
        <f t="shared" si="75"/>
        <v>110</v>
      </c>
      <c r="O954" s="56"/>
    </row>
    <row r="955" ht="12" customHeight="1" spans="1:15">
      <c r="A955" s="30" t="s">
        <v>20</v>
      </c>
      <c r="B955" s="30" t="s">
        <v>696</v>
      </c>
      <c r="C955" s="58">
        <v>5</v>
      </c>
      <c r="D955" s="37" t="s">
        <v>932</v>
      </c>
      <c r="E955" s="38"/>
      <c r="F955" s="58"/>
      <c r="G955" s="39">
        <v>16</v>
      </c>
      <c r="H955" s="40">
        <f t="shared" si="77"/>
        <v>16</v>
      </c>
      <c r="I955" s="86"/>
      <c r="J955" s="38">
        <f t="shared" si="73"/>
        <v>16</v>
      </c>
      <c r="K955" s="58">
        <v>13.75</v>
      </c>
      <c r="L955" s="56">
        <f t="shared" si="74"/>
        <v>220</v>
      </c>
      <c r="M955" s="58">
        <f t="shared" si="76"/>
        <v>0</v>
      </c>
      <c r="N955" s="56">
        <f t="shared" si="75"/>
        <v>220</v>
      </c>
      <c r="O955" s="56"/>
    </row>
    <row r="956" ht="12" customHeight="1" spans="1:15">
      <c r="A956" s="30" t="s">
        <v>20</v>
      </c>
      <c r="B956" s="30" t="s">
        <v>696</v>
      </c>
      <c r="C956" s="58">
        <v>5</v>
      </c>
      <c r="D956" s="37" t="s">
        <v>933</v>
      </c>
      <c r="E956" s="38"/>
      <c r="F956" s="58"/>
      <c r="G956" s="39">
        <v>20</v>
      </c>
      <c r="H956" s="40">
        <f t="shared" si="77"/>
        <v>20</v>
      </c>
      <c r="I956" s="86"/>
      <c r="J956" s="38">
        <f t="shared" si="73"/>
        <v>20</v>
      </c>
      <c r="K956" s="58">
        <v>13.75</v>
      </c>
      <c r="L956" s="56">
        <f t="shared" si="74"/>
        <v>275</v>
      </c>
      <c r="M956" s="58">
        <f t="shared" si="76"/>
        <v>0</v>
      </c>
      <c r="N956" s="56">
        <f t="shared" si="75"/>
        <v>275</v>
      </c>
      <c r="O956" s="56"/>
    </row>
    <row r="957" ht="12" customHeight="1" spans="1:15">
      <c r="A957" s="30" t="s">
        <v>20</v>
      </c>
      <c r="B957" s="30" t="s">
        <v>696</v>
      </c>
      <c r="C957" s="58">
        <v>5</v>
      </c>
      <c r="D957" s="37" t="s">
        <v>934</v>
      </c>
      <c r="E957" s="38"/>
      <c r="F957" s="58"/>
      <c r="G957" s="39">
        <v>20</v>
      </c>
      <c r="H957" s="40">
        <f t="shared" si="77"/>
        <v>20</v>
      </c>
      <c r="I957" s="86"/>
      <c r="J957" s="38">
        <f t="shared" si="73"/>
        <v>20</v>
      </c>
      <c r="K957" s="58">
        <v>13.75</v>
      </c>
      <c r="L957" s="56">
        <f t="shared" si="74"/>
        <v>275</v>
      </c>
      <c r="M957" s="58">
        <f t="shared" si="76"/>
        <v>0</v>
      </c>
      <c r="N957" s="56">
        <f t="shared" si="75"/>
        <v>275</v>
      </c>
      <c r="O957" s="56"/>
    </row>
    <row r="958" ht="12" customHeight="1" spans="1:15">
      <c r="A958" s="30" t="s">
        <v>20</v>
      </c>
      <c r="B958" s="30" t="s">
        <v>696</v>
      </c>
      <c r="C958" s="58">
        <v>5</v>
      </c>
      <c r="D958" s="37" t="s">
        <v>935</v>
      </c>
      <c r="E958" s="38"/>
      <c r="F958" s="58"/>
      <c r="G958" s="39">
        <v>16</v>
      </c>
      <c r="H958" s="40">
        <f t="shared" si="77"/>
        <v>16</v>
      </c>
      <c r="I958" s="86"/>
      <c r="J958" s="38">
        <f t="shared" si="73"/>
        <v>16</v>
      </c>
      <c r="K958" s="58">
        <v>13.75</v>
      </c>
      <c r="L958" s="56">
        <f t="shared" si="74"/>
        <v>220</v>
      </c>
      <c r="M958" s="58">
        <f t="shared" si="76"/>
        <v>0</v>
      </c>
      <c r="N958" s="56">
        <f t="shared" si="75"/>
        <v>220</v>
      </c>
      <c r="O958" s="56"/>
    </row>
    <row r="959" ht="12" customHeight="1" spans="1:15">
      <c r="A959" s="30" t="s">
        <v>20</v>
      </c>
      <c r="B959" s="30" t="s">
        <v>696</v>
      </c>
      <c r="C959" s="58">
        <v>5</v>
      </c>
      <c r="D959" s="37" t="s">
        <v>936</v>
      </c>
      <c r="E959" s="38"/>
      <c r="F959" s="58"/>
      <c r="G959" s="39">
        <v>28</v>
      </c>
      <c r="H959" s="40">
        <f t="shared" si="77"/>
        <v>28</v>
      </c>
      <c r="I959" s="86"/>
      <c r="J959" s="38">
        <f t="shared" si="73"/>
        <v>28</v>
      </c>
      <c r="K959" s="58">
        <v>13.75</v>
      </c>
      <c r="L959" s="56">
        <f t="shared" si="74"/>
        <v>385</v>
      </c>
      <c r="M959" s="58">
        <f t="shared" si="76"/>
        <v>0</v>
      </c>
      <c r="N959" s="56">
        <f t="shared" si="75"/>
        <v>385</v>
      </c>
      <c r="O959" s="56"/>
    </row>
    <row r="960" ht="12" customHeight="1" spans="1:15">
      <c r="A960" s="30" t="s">
        <v>20</v>
      </c>
      <c r="B960" s="30" t="s">
        <v>696</v>
      </c>
      <c r="C960" s="58">
        <v>5</v>
      </c>
      <c r="D960" s="37" t="s">
        <v>937</v>
      </c>
      <c r="E960" s="38"/>
      <c r="F960" s="58"/>
      <c r="G960" s="39">
        <v>20</v>
      </c>
      <c r="H960" s="40">
        <f t="shared" si="77"/>
        <v>20</v>
      </c>
      <c r="I960" s="86"/>
      <c r="J960" s="38">
        <f t="shared" ref="J960:J1023" si="78">H960</f>
        <v>20</v>
      </c>
      <c r="K960" s="58">
        <v>13.75</v>
      </c>
      <c r="L960" s="56">
        <f t="shared" si="74"/>
        <v>275</v>
      </c>
      <c r="M960" s="58">
        <f t="shared" si="76"/>
        <v>0</v>
      </c>
      <c r="N960" s="56">
        <f t="shared" si="75"/>
        <v>275</v>
      </c>
      <c r="O960" s="56"/>
    </row>
    <row r="961" ht="12" customHeight="1" spans="1:15">
      <c r="A961" s="30" t="s">
        <v>20</v>
      </c>
      <c r="B961" s="30" t="s">
        <v>696</v>
      </c>
      <c r="C961" s="58">
        <v>5</v>
      </c>
      <c r="D961" s="37" t="s">
        <v>938</v>
      </c>
      <c r="E961" s="38"/>
      <c r="F961" s="58"/>
      <c r="G961" s="39">
        <v>16</v>
      </c>
      <c r="H961" s="40">
        <f t="shared" si="77"/>
        <v>16</v>
      </c>
      <c r="I961" s="86"/>
      <c r="J961" s="38">
        <f t="shared" si="78"/>
        <v>16</v>
      </c>
      <c r="K961" s="58">
        <v>13.75</v>
      </c>
      <c r="L961" s="56">
        <f t="shared" si="74"/>
        <v>220</v>
      </c>
      <c r="M961" s="58">
        <f t="shared" si="76"/>
        <v>0</v>
      </c>
      <c r="N961" s="56">
        <f t="shared" si="75"/>
        <v>220</v>
      </c>
      <c r="O961" s="56"/>
    </row>
    <row r="962" ht="12" customHeight="1" spans="1:15">
      <c r="A962" s="30" t="s">
        <v>20</v>
      </c>
      <c r="B962" s="30" t="s">
        <v>696</v>
      </c>
      <c r="C962" s="58">
        <v>5</v>
      </c>
      <c r="D962" s="37" t="s">
        <v>939</v>
      </c>
      <c r="E962" s="38"/>
      <c r="F962" s="58"/>
      <c r="G962" s="39">
        <v>20</v>
      </c>
      <c r="H962" s="40">
        <f t="shared" si="77"/>
        <v>20</v>
      </c>
      <c r="I962" s="86"/>
      <c r="J962" s="38">
        <f t="shared" si="78"/>
        <v>20</v>
      </c>
      <c r="K962" s="58">
        <v>13.75</v>
      </c>
      <c r="L962" s="56">
        <f t="shared" si="74"/>
        <v>275</v>
      </c>
      <c r="M962" s="58">
        <f t="shared" si="76"/>
        <v>0</v>
      </c>
      <c r="N962" s="56">
        <f t="shared" si="75"/>
        <v>275</v>
      </c>
      <c r="O962" s="56"/>
    </row>
    <row r="963" ht="12" customHeight="1" spans="1:15">
      <c r="A963" s="30" t="s">
        <v>20</v>
      </c>
      <c r="B963" s="30" t="s">
        <v>696</v>
      </c>
      <c r="C963" s="58">
        <v>5</v>
      </c>
      <c r="D963" s="37" t="s">
        <v>940</v>
      </c>
      <c r="E963" s="38"/>
      <c r="F963" s="58"/>
      <c r="G963" s="39">
        <v>12</v>
      </c>
      <c r="H963" s="40">
        <f t="shared" si="77"/>
        <v>12</v>
      </c>
      <c r="I963" s="86"/>
      <c r="J963" s="38">
        <f t="shared" si="78"/>
        <v>12</v>
      </c>
      <c r="K963" s="58">
        <v>13.75</v>
      </c>
      <c r="L963" s="56">
        <f t="shared" si="74"/>
        <v>165</v>
      </c>
      <c r="M963" s="58">
        <f t="shared" si="76"/>
        <v>0</v>
      </c>
      <c r="N963" s="56">
        <f t="shared" si="75"/>
        <v>165</v>
      </c>
      <c r="O963" s="56"/>
    </row>
    <row r="964" ht="12" customHeight="1" spans="1:15">
      <c r="A964" s="30" t="s">
        <v>20</v>
      </c>
      <c r="B964" s="30" t="s">
        <v>696</v>
      </c>
      <c r="C964" s="58">
        <v>5</v>
      </c>
      <c r="D964" s="37" t="s">
        <v>941</v>
      </c>
      <c r="E964" s="38"/>
      <c r="F964" s="58"/>
      <c r="G964" s="39">
        <v>20</v>
      </c>
      <c r="H964" s="40">
        <f t="shared" si="77"/>
        <v>20</v>
      </c>
      <c r="I964" s="86"/>
      <c r="J964" s="38">
        <f t="shared" si="78"/>
        <v>20</v>
      </c>
      <c r="K964" s="58">
        <v>13.75</v>
      </c>
      <c r="L964" s="56">
        <f t="shared" si="74"/>
        <v>275</v>
      </c>
      <c r="M964" s="58">
        <f t="shared" si="76"/>
        <v>0</v>
      </c>
      <c r="N964" s="56">
        <f t="shared" si="75"/>
        <v>275</v>
      </c>
      <c r="O964" s="56"/>
    </row>
    <row r="965" ht="12" customHeight="1" spans="1:15">
      <c r="A965" s="30" t="s">
        <v>20</v>
      </c>
      <c r="B965" s="30" t="s">
        <v>696</v>
      </c>
      <c r="C965" s="58">
        <v>5</v>
      </c>
      <c r="D965" s="37" t="s">
        <v>942</v>
      </c>
      <c r="E965" s="38"/>
      <c r="F965" s="58"/>
      <c r="G965" s="39">
        <v>24</v>
      </c>
      <c r="H965" s="40">
        <f t="shared" si="77"/>
        <v>24</v>
      </c>
      <c r="I965" s="86"/>
      <c r="J965" s="38">
        <f t="shared" si="78"/>
        <v>24</v>
      </c>
      <c r="K965" s="58">
        <v>13.75</v>
      </c>
      <c r="L965" s="56">
        <f t="shared" si="74"/>
        <v>330</v>
      </c>
      <c r="M965" s="58">
        <f t="shared" si="76"/>
        <v>0</v>
      </c>
      <c r="N965" s="56">
        <f t="shared" si="75"/>
        <v>330</v>
      </c>
      <c r="O965" s="56"/>
    </row>
    <row r="966" ht="12" customHeight="1" spans="1:15">
      <c r="A966" s="30" t="s">
        <v>20</v>
      </c>
      <c r="B966" s="30" t="s">
        <v>696</v>
      </c>
      <c r="C966" s="58">
        <v>5</v>
      </c>
      <c r="D966" s="37" t="s">
        <v>943</v>
      </c>
      <c r="E966" s="38"/>
      <c r="F966" s="58"/>
      <c r="G966" s="39">
        <v>20</v>
      </c>
      <c r="H966" s="40">
        <f t="shared" si="77"/>
        <v>20</v>
      </c>
      <c r="I966" s="86"/>
      <c r="J966" s="38">
        <f t="shared" si="78"/>
        <v>20</v>
      </c>
      <c r="K966" s="58">
        <v>13.75</v>
      </c>
      <c r="L966" s="56">
        <f t="shared" si="74"/>
        <v>275</v>
      </c>
      <c r="M966" s="58">
        <f t="shared" si="76"/>
        <v>0</v>
      </c>
      <c r="N966" s="56">
        <f t="shared" si="75"/>
        <v>275</v>
      </c>
      <c r="O966" s="56"/>
    </row>
    <row r="967" ht="12" customHeight="1" spans="1:15">
      <c r="A967" s="30" t="s">
        <v>20</v>
      </c>
      <c r="B967" s="30" t="s">
        <v>696</v>
      </c>
      <c r="C967" s="58">
        <v>5</v>
      </c>
      <c r="D967" s="37" t="s">
        <v>944</v>
      </c>
      <c r="E967" s="38"/>
      <c r="F967" s="58"/>
      <c r="G967" s="39">
        <v>28</v>
      </c>
      <c r="H967" s="40">
        <f t="shared" si="77"/>
        <v>28</v>
      </c>
      <c r="I967" s="86"/>
      <c r="J967" s="38">
        <f t="shared" si="78"/>
        <v>28</v>
      </c>
      <c r="K967" s="58">
        <v>13.75</v>
      </c>
      <c r="L967" s="56">
        <f t="shared" ref="L967:L1030" si="79">H967*K967</f>
        <v>385</v>
      </c>
      <c r="M967" s="58">
        <f t="shared" si="76"/>
        <v>0</v>
      </c>
      <c r="N967" s="56">
        <f t="shared" ref="N967:N1030" si="80">L967-M967</f>
        <v>385</v>
      </c>
      <c r="O967" s="56"/>
    </row>
    <row r="968" ht="12" customHeight="1" spans="1:15">
      <c r="A968" s="30" t="s">
        <v>20</v>
      </c>
      <c r="B968" s="30" t="s">
        <v>696</v>
      </c>
      <c r="C968" s="58">
        <v>5</v>
      </c>
      <c r="D968" s="37" t="s">
        <v>945</v>
      </c>
      <c r="E968" s="38"/>
      <c r="F968" s="58"/>
      <c r="G968" s="39">
        <v>24</v>
      </c>
      <c r="H968" s="40">
        <f t="shared" si="77"/>
        <v>24</v>
      </c>
      <c r="I968" s="86"/>
      <c r="J968" s="38">
        <f t="shared" si="78"/>
        <v>24</v>
      </c>
      <c r="K968" s="58">
        <v>13.75</v>
      </c>
      <c r="L968" s="56">
        <f t="shared" si="79"/>
        <v>330</v>
      </c>
      <c r="M968" s="58">
        <f t="shared" ref="M968:M1031" si="81">I968*K968</f>
        <v>0</v>
      </c>
      <c r="N968" s="56">
        <f t="shared" si="80"/>
        <v>330</v>
      </c>
      <c r="O968" s="56"/>
    </row>
    <row r="969" ht="12" customHeight="1" spans="1:15">
      <c r="A969" s="30" t="s">
        <v>20</v>
      </c>
      <c r="B969" s="30" t="s">
        <v>696</v>
      </c>
      <c r="C969" s="58">
        <v>5</v>
      </c>
      <c r="D969" s="37" t="s">
        <v>946</v>
      </c>
      <c r="E969" s="38"/>
      <c r="F969" s="58"/>
      <c r="G969" s="39">
        <v>12</v>
      </c>
      <c r="H969" s="40">
        <f t="shared" si="77"/>
        <v>12</v>
      </c>
      <c r="I969" s="86"/>
      <c r="J969" s="38">
        <f t="shared" si="78"/>
        <v>12</v>
      </c>
      <c r="K969" s="58">
        <v>13.75</v>
      </c>
      <c r="L969" s="56">
        <f t="shared" si="79"/>
        <v>165</v>
      </c>
      <c r="M969" s="58">
        <f t="shared" si="81"/>
        <v>0</v>
      </c>
      <c r="N969" s="56">
        <f t="shared" si="80"/>
        <v>165</v>
      </c>
      <c r="O969" s="56"/>
    </row>
    <row r="970" ht="12" customHeight="1" spans="1:15">
      <c r="A970" s="30" t="s">
        <v>20</v>
      </c>
      <c r="B970" s="30" t="s">
        <v>696</v>
      </c>
      <c r="C970" s="58">
        <v>5</v>
      </c>
      <c r="D970" s="37" t="s">
        <v>938</v>
      </c>
      <c r="E970" s="38"/>
      <c r="F970" s="58"/>
      <c r="G970" s="39">
        <v>12</v>
      </c>
      <c r="H970" s="40">
        <f t="shared" si="77"/>
        <v>12</v>
      </c>
      <c r="I970" s="86"/>
      <c r="J970" s="38">
        <f t="shared" si="78"/>
        <v>12</v>
      </c>
      <c r="K970" s="58">
        <v>13.75</v>
      </c>
      <c r="L970" s="56">
        <f t="shared" si="79"/>
        <v>165</v>
      </c>
      <c r="M970" s="58">
        <f t="shared" si="81"/>
        <v>0</v>
      </c>
      <c r="N970" s="56">
        <f t="shared" si="80"/>
        <v>165</v>
      </c>
      <c r="O970" s="56"/>
    </row>
    <row r="971" ht="12" customHeight="1" spans="1:15">
      <c r="A971" s="30" t="s">
        <v>20</v>
      </c>
      <c r="B971" s="30" t="s">
        <v>696</v>
      </c>
      <c r="C971" s="58">
        <v>5</v>
      </c>
      <c r="D971" s="37" t="s">
        <v>947</v>
      </c>
      <c r="E971" s="38"/>
      <c r="F971" s="58"/>
      <c r="G971" s="39">
        <v>12</v>
      </c>
      <c r="H971" s="40">
        <f t="shared" si="77"/>
        <v>12</v>
      </c>
      <c r="I971" s="86"/>
      <c r="J971" s="38">
        <f t="shared" si="78"/>
        <v>12</v>
      </c>
      <c r="K971" s="58">
        <v>13.75</v>
      </c>
      <c r="L971" s="56">
        <f t="shared" si="79"/>
        <v>165</v>
      </c>
      <c r="M971" s="58">
        <f t="shared" si="81"/>
        <v>0</v>
      </c>
      <c r="N971" s="56">
        <f t="shared" si="80"/>
        <v>165</v>
      </c>
      <c r="O971" s="56"/>
    </row>
    <row r="972" ht="12" customHeight="1" spans="1:15">
      <c r="A972" s="30" t="s">
        <v>20</v>
      </c>
      <c r="B972" s="30" t="s">
        <v>696</v>
      </c>
      <c r="C972" s="58">
        <v>5</v>
      </c>
      <c r="D972" s="37" t="s">
        <v>948</v>
      </c>
      <c r="E972" s="38"/>
      <c r="F972" s="58"/>
      <c r="G972" s="39">
        <v>20</v>
      </c>
      <c r="H972" s="40">
        <f t="shared" si="77"/>
        <v>20</v>
      </c>
      <c r="I972" s="86"/>
      <c r="J972" s="38">
        <f t="shared" si="78"/>
        <v>20</v>
      </c>
      <c r="K972" s="58">
        <v>13.75</v>
      </c>
      <c r="L972" s="56">
        <f t="shared" si="79"/>
        <v>275</v>
      </c>
      <c r="M972" s="58">
        <f t="shared" si="81"/>
        <v>0</v>
      </c>
      <c r="N972" s="56">
        <f t="shared" si="80"/>
        <v>275</v>
      </c>
      <c r="O972" s="56"/>
    </row>
    <row r="973" ht="12" customHeight="1" spans="1:15">
      <c r="A973" s="30" t="s">
        <v>20</v>
      </c>
      <c r="B973" s="30" t="s">
        <v>696</v>
      </c>
      <c r="C973" s="58">
        <v>5</v>
      </c>
      <c r="D973" s="37" t="s">
        <v>949</v>
      </c>
      <c r="E973" s="38"/>
      <c r="F973" s="58"/>
      <c r="G973" s="39">
        <v>32</v>
      </c>
      <c r="H973" s="40">
        <f t="shared" si="77"/>
        <v>32</v>
      </c>
      <c r="I973" s="86"/>
      <c r="J973" s="38">
        <f t="shared" si="78"/>
        <v>32</v>
      </c>
      <c r="K973" s="58">
        <v>13.75</v>
      </c>
      <c r="L973" s="56">
        <f t="shared" si="79"/>
        <v>440</v>
      </c>
      <c r="M973" s="58">
        <f t="shared" si="81"/>
        <v>0</v>
      </c>
      <c r="N973" s="56">
        <f t="shared" si="80"/>
        <v>440</v>
      </c>
      <c r="O973" s="56"/>
    </row>
    <row r="974" ht="12" customHeight="1" spans="1:15">
      <c r="A974" s="30" t="s">
        <v>20</v>
      </c>
      <c r="B974" s="30" t="s">
        <v>696</v>
      </c>
      <c r="C974" s="58">
        <v>5</v>
      </c>
      <c r="D974" s="37" t="s">
        <v>950</v>
      </c>
      <c r="E974" s="38"/>
      <c r="F974" s="58"/>
      <c r="G974" s="39">
        <v>28</v>
      </c>
      <c r="H974" s="40">
        <f t="shared" si="77"/>
        <v>28</v>
      </c>
      <c r="I974" s="86"/>
      <c r="J974" s="38">
        <f t="shared" si="78"/>
        <v>28</v>
      </c>
      <c r="K974" s="58">
        <v>13.75</v>
      </c>
      <c r="L974" s="56">
        <f t="shared" si="79"/>
        <v>385</v>
      </c>
      <c r="M974" s="58">
        <f t="shared" si="81"/>
        <v>0</v>
      </c>
      <c r="N974" s="56">
        <f t="shared" si="80"/>
        <v>385</v>
      </c>
      <c r="O974" s="56"/>
    </row>
    <row r="975" ht="12" customHeight="1" spans="1:15">
      <c r="A975" s="30" t="s">
        <v>20</v>
      </c>
      <c r="B975" s="30" t="s">
        <v>696</v>
      </c>
      <c r="C975" s="58">
        <v>6</v>
      </c>
      <c r="D975" s="37" t="s">
        <v>951</v>
      </c>
      <c r="E975" s="38"/>
      <c r="F975" s="58"/>
      <c r="G975" s="39">
        <v>8</v>
      </c>
      <c r="H975" s="40">
        <f t="shared" si="77"/>
        <v>8</v>
      </c>
      <c r="I975" s="86"/>
      <c r="J975" s="38">
        <f t="shared" si="78"/>
        <v>8</v>
      </c>
      <c r="K975" s="58">
        <v>13.75</v>
      </c>
      <c r="L975" s="56">
        <f t="shared" si="79"/>
        <v>110</v>
      </c>
      <c r="M975" s="58">
        <f t="shared" si="81"/>
        <v>0</v>
      </c>
      <c r="N975" s="56">
        <f t="shared" si="80"/>
        <v>110</v>
      </c>
      <c r="O975" s="56"/>
    </row>
    <row r="976" ht="12" customHeight="1" spans="1:15">
      <c r="A976" s="30" t="s">
        <v>20</v>
      </c>
      <c r="B976" s="30" t="s">
        <v>696</v>
      </c>
      <c r="C976" s="58">
        <v>6</v>
      </c>
      <c r="D976" s="37" t="s">
        <v>952</v>
      </c>
      <c r="E976" s="38"/>
      <c r="F976" s="58"/>
      <c r="G976" s="39">
        <v>36</v>
      </c>
      <c r="H976" s="40">
        <f t="shared" si="77"/>
        <v>36</v>
      </c>
      <c r="I976" s="86"/>
      <c r="J976" s="38">
        <f t="shared" si="78"/>
        <v>36</v>
      </c>
      <c r="K976" s="58">
        <v>13.75</v>
      </c>
      <c r="L976" s="56">
        <f t="shared" si="79"/>
        <v>495</v>
      </c>
      <c r="M976" s="58">
        <f t="shared" si="81"/>
        <v>0</v>
      </c>
      <c r="N976" s="56">
        <f t="shared" si="80"/>
        <v>495</v>
      </c>
      <c r="O976" s="56"/>
    </row>
    <row r="977" ht="12" customHeight="1" spans="1:15">
      <c r="A977" s="30" t="s">
        <v>20</v>
      </c>
      <c r="B977" s="30" t="s">
        <v>696</v>
      </c>
      <c r="C977" s="58">
        <v>6</v>
      </c>
      <c r="D977" s="37" t="s">
        <v>953</v>
      </c>
      <c r="E977" s="38"/>
      <c r="F977" s="58"/>
      <c r="G977" s="39">
        <v>36</v>
      </c>
      <c r="H977" s="40">
        <f t="shared" si="77"/>
        <v>36</v>
      </c>
      <c r="I977" s="86"/>
      <c r="J977" s="38">
        <f t="shared" si="78"/>
        <v>36</v>
      </c>
      <c r="K977" s="58">
        <v>13.75</v>
      </c>
      <c r="L977" s="56">
        <f t="shared" si="79"/>
        <v>495</v>
      </c>
      <c r="M977" s="58">
        <f t="shared" si="81"/>
        <v>0</v>
      </c>
      <c r="N977" s="56">
        <f t="shared" si="80"/>
        <v>495</v>
      </c>
      <c r="O977" s="56"/>
    </row>
    <row r="978" ht="12" customHeight="1" spans="1:15">
      <c r="A978" s="30" t="s">
        <v>20</v>
      </c>
      <c r="B978" s="30" t="s">
        <v>696</v>
      </c>
      <c r="C978" s="58">
        <v>6</v>
      </c>
      <c r="D978" s="37" t="s">
        <v>954</v>
      </c>
      <c r="E978" s="38"/>
      <c r="F978" s="58"/>
      <c r="G978" s="39">
        <v>20</v>
      </c>
      <c r="H978" s="40">
        <f t="shared" si="77"/>
        <v>20</v>
      </c>
      <c r="I978" s="86"/>
      <c r="J978" s="38">
        <f t="shared" si="78"/>
        <v>20</v>
      </c>
      <c r="K978" s="58">
        <v>13.75</v>
      </c>
      <c r="L978" s="56">
        <f t="shared" si="79"/>
        <v>275</v>
      </c>
      <c r="M978" s="58">
        <f t="shared" si="81"/>
        <v>0</v>
      </c>
      <c r="N978" s="56">
        <f t="shared" si="80"/>
        <v>275</v>
      </c>
      <c r="O978" s="56"/>
    </row>
    <row r="979" ht="12" customHeight="1" spans="1:15">
      <c r="A979" s="30" t="s">
        <v>20</v>
      </c>
      <c r="B979" s="30" t="s">
        <v>696</v>
      </c>
      <c r="C979" s="58">
        <v>6</v>
      </c>
      <c r="D979" s="37" t="s">
        <v>955</v>
      </c>
      <c r="E979" s="38"/>
      <c r="F979" s="58"/>
      <c r="G979" s="39">
        <v>8</v>
      </c>
      <c r="H979" s="40">
        <f t="shared" si="77"/>
        <v>8</v>
      </c>
      <c r="I979" s="86"/>
      <c r="J979" s="38">
        <f t="shared" si="78"/>
        <v>8</v>
      </c>
      <c r="K979" s="58">
        <v>13.75</v>
      </c>
      <c r="L979" s="56">
        <f t="shared" si="79"/>
        <v>110</v>
      </c>
      <c r="M979" s="58">
        <f t="shared" si="81"/>
        <v>0</v>
      </c>
      <c r="N979" s="56">
        <f t="shared" si="80"/>
        <v>110</v>
      </c>
      <c r="O979" s="56"/>
    </row>
    <row r="980" ht="12" customHeight="1" spans="1:15">
      <c r="A980" s="30" t="s">
        <v>20</v>
      </c>
      <c r="B980" s="30" t="s">
        <v>696</v>
      </c>
      <c r="C980" s="58">
        <v>6</v>
      </c>
      <c r="D980" s="37" t="s">
        <v>956</v>
      </c>
      <c r="E980" s="38"/>
      <c r="F980" s="58"/>
      <c r="G980" s="39">
        <v>16</v>
      </c>
      <c r="H980" s="40">
        <f t="shared" si="77"/>
        <v>16</v>
      </c>
      <c r="I980" s="86"/>
      <c r="J980" s="38">
        <f t="shared" si="78"/>
        <v>16</v>
      </c>
      <c r="K980" s="58">
        <v>13.75</v>
      </c>
      <c r="L980" s="56">
        <f t="shared" si="79"/>
        <v>220</v>
      </c>
      <c r="M980" s="58">
        <f t="shared" si="81"/>
        <v>0</v>
      </c>
      <c r="N980" s="56">
        <f t="shared" si="80"/>
        <v>220</v>
      </c>
      <c r="O980" s="56"/>
    </row>
    <row r="981" ht="12" customHeight="1" spans="1:15">
      <c r="A981" s="30" t="s">
        <v>20</v>
      </c>
      <c r="B981" s="30" t="s">
        <v>696</v>
      </c>
      <c r="C981" s="58">
        <v>6</v>
      </c>
      <c r="D981" s="37" t="s">
        <v>580</v>
      </c>
      <c r="E981" s="38"/>
      <c r="F981" s="58"/>
      <c r="G981" s="39">
        <v>8</v>
      </c>
      <c r="H981" s="40">
        <f t="shared" si="77"/>
        <v>8</v>
      </c>
      <c r="I981" s="86"/>
      <c r="J981" s="38">
        <f t="shared" si="78"/>
        <v>8</v>
      </c>
      <c r="K981" s="58">
        <v>13.75</v>
      </c>
      <c r="L981" s="56">
        <f t="shared" si="79"/>
        <v>110</v>
      </c>
      <c r="M981" s="58">
        <f t="shared" si="81"/>
        <v>0</v>
      </c>
      <c r="N981" s="56">
        <f t="shared" si="80"/>
        <v>110</v>
      </c>
      <c r="O981" s="56"/>
    </row>
    <row r="982" ht="12" customHeight="1" spans="1:15">
      <c r="A982" s="30" t="s">
        <v>20</v>
      </c>
      <c r="B982" s="30" t="s">
        <v>696</v>
      </c>
      <c r="C982" s="58">
        <v>6</v>
      </c>
      <c r="D982" s="37" t="s">
        <v>957</v>
      </c>
      <c r="E982" s="38"/>
      <c r="F982" s="58"/>
      <c r="G982" s="39">
        <v>36</v>
      </c>
      <c r="H982" s="40">
        <f t="shared" si="77"/>
        <v>36</v>
      </c>
      <c r="I982" s="86"/>
      <c r="J982" s="38">
        <f t="shared" si="78"/>
        <v>36</v>
      </c>
      <c r="K982" s="58">
        <v>13.75</v>
      </c>
      <c r="L982" s="56">
        <f t="shared" si="79"/>
        <v>495</v>
      </c>
      <c r="M982" s="58">
        <f t="shared" si="81"/>
        <v>0</v>
      </c>
      <c r="N982" s="56">
        <f t="shared" si="80"/>
        <v>495</v>
      </c>
      <c r="O982" s="56"/>
    </row>
    <row r="983" ht="12" customHeight="1" spans="1:15">
      <c r="A983" s="30" t="s">
        <v>20</v>
      </c>
      <c r="B983" s="30" t="s">
        <v>696</v>
      </c>
      <c r="C983" s="58">
        <v>6</v>
      </c>
      <c r="D983" s="37" t="s">
        <v>958</v>
      </c>
      <c r="E983" s="38"/>
      <c r="F983" s="58"/>
      <c r="G983" s="39">
        <v>24</v>
      </c>
      <c r="H983" s="40">
        <f t="shared" si="77"/>
        <v>24</v>
      </c>
      <c r="I983" s="86"/>
      <c r="J983" s="38">
        <f t="shared" si="78"/>
        <v>24</v>
      </c>
      <c r="K983" s="58">
        <v>13.75</v>
      </c>
      <c r="L983" s="56">
        <f t="shared" si="79"/>
        <v>330</v>
      </c>
      <c r="M983" s="58">
        <f t="shared" si="81"/>
        <v>0</v>
      </c>
      <c r="N983" s="56">
        <f t="shared" si="80"/>
        <v>330</v>
      </c>
      <c r="O983" s="56"/>
    </row>
    <row r="984" ht="12" customHeight="1" spans="1:15">
      <c r="A984" s="30" t="s">
        <v>20</v>
      </c>
      <c r="B984" s="30" t="s">
        <v>696</v>
      </c>
      <c r="C984" s="58">
        <v>6</v>
      </c>
      <c r="D984" s="37" t="s">
        <v>959</v>
      </c>
      <c r="E984" s="38"/>
      <c r="F984" s="58"/>
      <c r="G984" s="39">
        <v>20</v>
      </c>
      <c r="H984" s="40">
        <f t="shared" si="77"/>
        <v>20</v>
      </c>
      <c r="I984" s="86"/>
      <c r="J984" s="38">
        <f t="shared" si="78"/>
        <v>20</v>
      </c>
      <c r="K984" s="58">
        <v>13.75</v>
      </c>
      <c r="L984" s="56">
        <f t="shared" si="79"/>
        <v>275</v>
      </c>
      <c r="M984" s="58">
        <f t="shared" si="81"/>
        <v>0</v>
      </c>
      <c r="N984" s="56">
        <f t="shared" si="80"/>
        <v>275</v>
      </c>
      <c r="O984" s="56"/>
    </row>
    <row r="985" ht="12" customHeight="1" spans="1:15">
      <c r="A985" s="30" t="s">
        <v>20</v>
      </c>
      <c r="B985" s="30" t="s">
        <v>696</v>
      </c>
      <c r="C985" s="58">
        <v>6</v>
      </c>
      <c r="D985" s="37" t="s">
        <v>960</v>
      </c>
      <c r="E985" s="38"/>
      <c r="F985" s="58"/>
      <c r="G985" s="39">
        <v>24</v>
      </c>
      <c r="H985" s="40">
        <f t="shared" si="77"/>
        <v>24</v>
      </c>
      <c r="I985" s="86"/>
      <c r="J985" s="38">
        <f t="shared" si="78"/>
        <v>24</v>
      </c>
      <c r="K985" s="58">
        <v>13.75</v>
      </c>
      <c r="L985" s="56">
        <f t="shared" si="79"/>
        <v>330</v>
      </c>
      <c r="M985" s="58">
        <f t="shared" si="81"/>
        <v>0</v>
      </c>
      <c r="N985" s="56">
        <f t="shared" si="80"/>
        <v>330</v>
      </c>
      <c r="O985" s="56"/>
    </row>
    <row r="986" ht="12" customHeight="1" spans="1:15">
      <c r="A986" s="30" t="s">
        <v>20</v>
      </c>
      <c r="B986" s="30" t="s">
        <v>696</v>
      </c>
      <c r="C986" s="58">
        <v>6</v>
      </c>
      <c r="D986" s="37" t="s">
        <v>961</v>
      </c>
      <c r="E986" s="38"/>
      <c r="F986" s="58"/>
      <c r="G986" s="39">
        <v>16</v>
      </c>
      <c r="H986" s="40">
        <f t="shared" si="77"/>
        <v>16</v>
      </c>
      <c r="I986" s="86"/>
      <c r="J986" s="38">
        <f t="shared" si="78"/>
        <v>16</v>
      </c>
      <c r="K986" s="58">
        <v>13.75</v>
      </c>
      <c r="L986" s="56">
        <f t="shared" si="79"/>
        <v>220</v>
      </c>
      <c r="M986" s="58">
        <f t="shared" si="81"/>
        <v>0</v>
      </c>
      <c r="N986" s="56">
        <f t="shared" si="80"/>
        <v>220</v>
      </c>
      <c r="O986" s="56"/>
    </row>
    <row r="987" ht="12" customHeight="1" spans="1:15">
      <c r="A987" s="30" t="s">
        <v>20</v>
      </c>
      <c r="B987" s="30" t="s">
        <v>696</v>
      </c>
      <c r="C987" s="58">
        <v>6</v>
      </c>
      <c r="D987" s="37" t="s">
        <v>962</v>
      </c>
      <c r="E987" s="38"/>
      <c r="F987" s="58"/>
      <c r="G987" s="39">
        <v>16</v>
      </c>
      <c r="H987" s="40">
        <f t="shared" si="77"/>
        <v>16</v>
      </c>
      <c r="I987" s="86"/>
      <c r="J987" s="38">
        <f t="shared" si="78"/>
        <v>16</v>
      </c>
      <c r="K987" s="58">
        <v>13.75</v>
      </c>
      <c r="L987" s="56">
        <f t="shared" si="79"/>
        <v>220</v>
      </c>
      <c r="M987" s="58">
        <f t="shared" si="81"/>
        <v>0</v>
      </c>
      <c r="N987" s="56">
        <f t="shared" si="80"/>
        <v>220</v>
      </c>
      <c r="O987" s="56"/>
    </row>
    <row r="988" ht="12" customHeight="1" spans="1:15">
      <c r="A988" s="30" t="s">
        <v>20</v>
      </c>
      <c r="B988" s="30" t="s">
        <v>696</v>
      </c>
      <c r="C988" s="58">
        <v>6</v>
      </c>
      <c r="D988" s="37" t="s">
        <v>963</v>
      </c>
      <c r="E988" s="38"/>
      <c r="F988" s="58"/>
      <c r="G988" s="39">
        <v>20</v>
      </c>
      <c r="H988" s="40">
        <f t="shared" si="77"/>
        <v>20</v>
      </c>
      <c r="I988" s="86"/>
      <c r="J988" s="38">
        <f t="shared" si="78"/>
        <v>20</v>
      </c>
      <c r="K988" s="58">
        <v>13.75</v>
      </c>
      <c r="L988" s="56">
        <f t="shared" si="79"/>
        <v>275</v>
      </c>
      <c r="M988" s="58">
        <f t="shared" si="81"/>
        <v>0</v>
      </c>
      <c r="N988" s="56">
        <f t="shared" si="80"/>
        <v>275</v>
      </c>
      <c r="O988" s="56"/>
    </row>
    <row r="989" ht="12" customHeight="1" spans="1:15">
      <c r="A989" s="30" t="s">
        <v>20</v>
      </c>
      <c r="B989" s="30" t="s">
        <v>696</v>
      </c>
      <c r="C989" s="58">
        <v>6</v>
      </c>
      <c r="D989" s="37" t="s">
        <v>877</v>
      </c>
      <c r="E989" s="38"/>
      <c r="F989" s="58"/>
      <c r="G989" s="39">
        <v>16</v>
      </c>
      <c r="H989" s="40">
        <f t="shared" si="77"/>
        <v>16</v>
      </c>
      <c r="I989" s="86"/>
      <c r="J989" s="38">
        <f t="shared" si="78"/>
        <v>16</v>
      </c>
      <c r="K989" s="58">
        <v>13.75</v>
      </c>
      <c r="L989" s="56">
        <f t="shared" si="79"/>
        <v>220</v>
      </c>
      <c r="M989" s="58">
        <f t="shared" si="81"/>
        <v>0</v>
      </c>
      <c r="N989" s="56">
        <f t="shared" si="80"/>
        <v>220</v>
      </c>
      <c r="O989" s="56"/>
    </row>
    <row r="990" ht="12" customHeight="1" spans="1:15">
      <c r="A990" s="30" t="s">
        <v>20</v>
      </c>
      <c r="B990" s="30" t="s">
        <v>696</v>
      </c>
      <c r="C990" s="58">
        <v>6</v>
      </c>
      <c r="D990" s="37" t="s">
        <v>560</v>
      </c>
      <c r="E990" s="38"/>
      <c r="F990" s="58"/>
      <c r="G990" s="39">
        <v>12</v>
      </c>
      <c r="H990" s="40">
        <f t="shared" si="77"/>
        <v>12</v>
      </c>
      <c r="I990" s="86"/>
      <c r="J990" s="38">
        <f t="shared" si="78"/>
        <v>12</v>
      </c>
      <c r="K990" s="58">
        <v>13.75</v>
      </c>
      <c r="L990" s="56">
        <f t="shared" si="79"/>
        <v>165</v>
      </c>
      <c r="M990" s="58">
        <f t="shared" si="81"/>
        <v>0</v>
      </c>
      <c r="N990" s="56">
        <f t="shared" si="80"/>
        <v>165</v>
      </c>
      <c r="O990" s="56"/>
    </row>
    <row r="991" ht="12" customHeight="1" spans="1:15">
      <c r="A991" s="30" t="s">
        <v>20</v>
      </c>
      <c r="B991" s="30" t="s">
        <v>696</v>
      </c>
      <c r="C991" s="58">
        <v>6</v>
      </c>
      <c r="D991" s="37" t="s">
        <v>964</v>
      </c>
      <c r="E991" s="38"/>
      <c r="F991" s="58"/>
      <c r="G991" s="39">
        <v>32</v>
      </c>
      <c r="H991" s="40">
        <f t="shared" si="77"/>
        <v>32</v>
      </c>
      <c r="I991" s="86"/>
      <c r="J991" s="38">
        <f t="shared" si="78"/>
        <v>32</v>
      </c>
      <c r="K991" s="58">
        <v>13.75</v>
      </c>
      <c r="L991" s="56">
        <f t="shared" si="79"/>
        <v>440</v>
      </c>
      <c r="M991" s="58">
        <f t="shared" si="81"/>
        <v>0</v>
      </c>
      <c r="N991" s="56">
        <f t="shared" si="80"/>
        <v>440</v>
      </c>
      <c r="O991" s="56"/>
    </row>
    <row r="992" ht="12" customHeight="1" spans="1:15">
      <c r="A992" s="30" t="s">
        <v>20</v>
      </c>
      <c r="B992" s="30" t="s">
        <v>696</v>
      </c>
      <c r="C992" s="58">
        <v>6</v>
      </c>
      <c r="D992" s="37" t="s">
        <v>965</v>
      </c>
      <c r="E992" s="38"/>
      <c r="F992" s="58"/>
      <c r="G992" s="39">
        <v>32</v>
      </c>
      <c r="H992" s="40">
        <f t="shared" si="77"/>
        <v>32</v>
      </c>
      <c r="I992" s="86"/>
      <c r="J992" s="38">
        <f t="shared" si="78"/>
        <v>32</v>
      </c>
      <c r="K992" s="58">
        <v>13.75</v>
      </c>
      <c r="L992" s="56">
        <f t="shared" si="79"/>
        <v>440</v>
      </c>
      <c r="M992" s="58">
        <f t="shared" si="81"/>
        <v>0</v>
      </c>
      <c r="N992" s="56">
        <f t="shared" si="80"/>
        <v>440</v>
      </c>
      <c r="O992" s="56"/>
    </row>
    <row r="993" ht="12" customHeight="1" spans="1:15">
      <c r="A993" s="30" t="s">
        <v>20</v>
      </c>
      <c r="B993" s="30" t="s">
        <v>696</v>
      </c>
      <c r="C993" s="58">
        <v>6</v>
      </c>
      <c r="D993" s="37" t="s">
        <v>966</v>
      </c>
      <c r="E993" s="38"/>
      <c r="F993" s="58"/>
      <c r="G993" s="39">
        <v>32</v>
      </c>
      <c r="H993" s="40">
        <f t="shared" si="77"/>
        <v>32</v>
      </c>
      <c r="I993" s="86"/>
      <c r="J993" s="38">
        <f t="shared" si="78"/>
        <v>32</v>
      </c>
      <c r="K993" s="58">
        <v>13.75</v>
      </c>
      <c r="L993" s="56">
        <f t="shared" si="79"/>
        <v>440</v>
      </c>
      <c r="M993" s="58">
        <f t="shared" si="81"/>
        <v>0</v>
      </c>
      <c r="N993" s="56">
        <f t="shared" si="80"/>
        <v>440</v>
      </c>
      <c r="O993" s="56"/>
    </row>
    <row r="994" ht="12" customHeight="1" spans="1:15">
      <c r="A994" s="30" t="s">
        <v>20</v>
      </c>
      <c r="B994" s="30" t="s">
        <v>696</v>
      </c>
      <c r="C994" s="58">
        <v>6</v>
      </c>
      <c r="D994" s="37" t="s">
        <v>889</v>
      </c>
      <c r="E994" s="38"/>
      <c r="F994" s="58"/>
      <c r="G994" s="39">
        <v>20</v>
      </c>
      <c r="H994" s="40">
        <f t="shared" si="77"/>
        <v>20</v>
      </c>
      <c r="I994" s="86"/>
      <c r="J994" s="38">
        <f t="shared" si="78"/>
        <v>20</v>
      </c>
      <c r="K994" s="58">
        <v>13.75</v>
      </c>
      <c r="L994" s="56">
        <f t="shared" si="79"/>
        <v>275</v>
      </c>
      <c r="M994" s="58">
        <f t="shared" si="81"/>
        <v>0</v>
      </c>
      <c r="N994" s="56">
        <f t="shared" si="80"/>
        <v>275</v>
      </c>
      <c r="O994" s="56"/>
    </row>
    <row r="995" ht="12" customHeight="1" spans="1:15">
      <c r="A995" s="30" t="s">
        <v>20</v>
      </c>
      <c r="B995" s="30" t="s">
        <v>696</v>
      </c>
      <c r="C995" s="58">
        <v>6</v>
      </c>
      <c r="D995" s="37" t="s">
        <v>967</v>
      </c>
      <c r="E995" s="38"/>
      <c r="F995" s="58"/>
      <c r="G995" s="39">
        <v>20</v>
      </c>
      <c r="H995" s="40">
        <f t="shared" si="77"/>
        <v>20</v>
      </c>
      <c r="I995" s="86"/>
      <c r="J995" s="38">
        <f t="shared" si="78"/>
        <v>20</v>
      </c>
      <c r="K995" s="58">
        <v>13.75</v>
      </c>
      <c r="L995" s="56">
        <f t="shared" si="79"/>
        <v>275</v>
      </c>
      <c r="M995" s="58">
        <f t="shared" si="81"/>
        <v>0</v>
      </c>
      <c r="N995" s="56">
        <f t="shared" si="80"/>
        <v>275</v>
      </c>
      <c r="O995" s="56"/>
    </row>
    <row r="996" ht="12" customHeight="1" spans="1:15">
      <c r="A996" s="30" t="s">
        <v>20</v>
      </c>
      <c r="B996" s="30" t="s">
        <v>696</v>
      </c>
      <c r="C996" s="58">
        <v>6</v>
      </c>
      <c r="D996" s="37" t="s">
        <v>968</v>
      </c>
      <c r="E996" s="38"/>
      <c r="F996" s="58"/>
      <c r="G996" s="39">
        <v>36</v>
      </c>
      <c r="H996" s="40">
        <f t="shared" si="77"/>
        <v>36</v>
      </c>
      <c r="I996" s="86"/>
      <c r="J996" s="38">
        <f t="shared" si="78"/>
        <v>36</v>
      </c>
      <c r="K996" s="58">
        <v>13.75</v>
      </c>
      <c r="L996" s="56">
        <f t="shared" si="79"/>
        <v>495</v>
      </c>
      <c r="M996" s="58">
        <f t="shared" si="81"/>
        <v>0</v>
      </c>
      <c r="N996" s="56">
        <f t="shared" si="80"/>
        <v>495</v>
      </c>
      <c r="O996" s="56"/>
    </row>
    <row r="997" ht="12" customHeight="1" spans="1:15">
      <c r="A997" s="30" t="s">
        <v>20</v>
      </c>
      <c r="B997" s="30" t="s">
        <v>696</v>
      </c>
      <c r="C997" s="58">
        <v>6</v>
      </c>
      <c r="D997" s="37" t="s">
        <v>969</v>
      </c>
      <c r="E997" s="38"/>
      <c r="F997" s="58"/>
      <c r="G997" s="39">
        <v>20</v>
      </c>
      <c r="H997" s="40">
        <f t="shared" si="77"/>
        <v>20</v>
      </c>
      <c r="I997" s="86"/>
      <c r="J997" s="38">
        <f t="shared" si="78"/>
        <v>20</v>
      </c>
      <c r="K997" s="58">
        <v>13.75</v>
      </c>
      <c r="L997" s="56">
        <f t="shared" si="79"/>
        <v>275</v>
      </c>
      <c r="M997" s="58">
        <f t="shared" si="81"/>
        <v>0</v>
      </c>
      <c r="N997" s="56">
        <f t="shared" si="80"/>
        <v>275</v>
      </c>
      <c r="O997" s="56"/>
    </row>
    <row r="998" ht="12" customHeight="1" spans="1:15">
      <c r="A998" s="30" t="s">
        <v>20</v>
      </c>
      <c r="B998" s="30" t="s">
        <v>696</v>
      </c>
      <c r="C998" s="58">
        <v>6</v>
      </c>
      <c r="D998" s="37" t="s">
        <v>970</v>
      </c>
      <c r="E998" s="38"/>
      <c r="F998" s="58"/>
      <c r="G998" s="39">
        <v>16</v>
      </c>
      <c r="H998" s="40">
        <f t="shared" si="77"/>
        <v>16</v>
      </c>
      <c r="I998" s="86"/>
      <c r="J998" s="38">
        <f t="shared" si="78"/>
        <v>16</v>
      </c>
      <c r="K998" s="58">
        <v>13.75</v>
      </c>
      <c r="L998" s="56">
        <f t="shared" si="79"/>
        <v>220</v>
      </c>
      <c r="M998" s="58">
        <f t="shared" si="81"/>
        <v>0</v>
      </c>
      <c r="N998" s="56">
        <f t="shared" si="80"/>
        <v>220</v>
      </c>
      <c r="O998" s="56"/>
    </row>
    <row r="999" ht="12" customHeight="1" spans="1:15">
      <c r="A999" s="30" t="s">
        <v>20</v>
      </c>
      <c r="B999" s="30" t="s">
        <v>696</v>
      </c>
      <c r="C999" s="58">
        <v>6</v>
      </c>
      <c r="D999" s="37" t="s">
        <v>971</v>
      </c>
      <c r="E999" s="38"/>
      <c r="F999" s="58"/>
      <c r="G999" s="39">
        <v>20</v>
      </c>
      <c r="H999" s="40">
        <f t="shared" si="77"/>
        <v>20</v>
      </c>
      <c r="I999" s="86"/>
      <c r="J999" s="38">
        <f t="shared" si="78"/>
        <v>20</v>
      </c>
      <c r="K999" s="58">
        <v>13.75</v>
      </c>
      <c r="L999" s="56">
        <f t="shared" si="79"/>
        <v>275</v>
      </c>
      <c r="M999" s="58">
        <f t="shared" si="81"/>
        <v>0</v>
      </c>
      <c r="N999" s="56">
        <f t="shared" si="80"/>
        <v>275</v>
      </c>
      <c r="O999" s="56"/>
    </row>
    <row r="1000" ht="12" customHeight="1" spans="1:15">
      <c r="A1000" s="30" t="s">
        <v>20</v>
      </c>
      <c r="B1000" s="30" t="s">
        <v>696</v>
      </c>
      <c r="C1000" s="58">
        <v>6</v>
      </c>
      <c r="D1000" s="37" t="s">
        <v>972</v>
      </c>
      <c r="E1000" s="38"/>
      <c r="F1000" s="58"/>
      <c r="G1000" s="39">
        <v>12</v>
      </c>
      <c r="H1000" s="40">
        <f t="shared" si="77"/>
        <v>12</v>
      </c>
      <c r="I1000" s="86"/>
      <c r="J1000" s="38">
        <f t="shared" si="78"/>
        <v>12</v>
      </c>
      <c r="K1000" s="58">
        <v>13.75</v>
      </c>
      <c r="L1000" s="56">
        <f t="shared" si="79"/>
        <v>165</v>
      </c>
      <c r="M1000" s="58">
        <f t="shared" si="81"/>
        <v>0</v>
      </c>
      <c r="N1000" s="56">
        <f t="shared" si="80"/>
        <v>165</v>
      </c>
      <c r="O1000" s="56"/>
    </row>
    <row r="1001" ht="12" customHeight="1" spans="1:15">
      <c r="A1001" s="30" t="s">
        <v>20</v>
      </c>
      <c r="B1001" s="30" t="s">
        <v>696</v>
      </c>
      <c r="C1001" s="58">
        <v>6</v>
      </c>
      <c r="D1001" s="37" t="s">
        <v>973</v>
      </c>
      <c r="E1001" s="38"/>
      <c r="F1001" s="58"/>
      <c r="G1001" s="39">
        <v>28</v>
      </c>
      <c r="H1001" s="40">
        <f t="shared" si="77"/>
        <v>28</v>
      </c>
      <c r="I1001" s="86"/>
      <c r="J1001" s="38">
        <f t="shared" si="78"/>
        <v>28</v>
      </c>
      <c r="K1001" s="58">
        <v>13.75</v>
      </c>
      <c r="L1001" s="56">
        <f t="shared" si="79"/>
        <v>385</v>
      </c>
      <c r="M1001" s="58">
        <f t="shared" si="81"/>
        <v>0</v>
      </c>
      <c r="N1001" s="56">
        <f t="shared" si="80"/>
        <v>385</v>
      </c>
      <c r="O1001" s="56"/>
    </row>
    <row r="1002" ht="12" customHeight="1" spans="1:15">
      <c r="A1002" s="30" t="s">
        <v>20</v>
      </c>
      <c r="B1002" s="30" t="s">
        <v>696</v>
      </c>
      <c r="C1002" s="58">
        <v>6</v>
      </c>
      <c r="D1002" s="37" t="s">
        <v>974</v>
      </c>
      <c r="E1002" s="38"/>
      <c r="F1002" s="58"/>
      <c r="G1002" s="39">
        <v>16</v>
      </c>
      <c r="H1002" s="40">
        <f t="shared" si="77"/>
        <v>16</v>
      </c>
      <c r="I1002" s="86"/>
      <c r="J1002" s="38">
        <f t="shared" si="78"/>
        <v>16</v>
      </c>
      <c r="K1002" s="58">
        <v>13.75</v>
      </c>
      <c r="L1002" s="56">
        <f t="shared" si="79"/>
        <v>220</v>
      </c>
      <c r="M1002" s="58">
        <f t="shared" si="81"/>
        <v>0</v>
      </c>
      <c r="N1002" s="56">
        <f t="shared" si="80"/>
        <v>220</v>
      </c>
      <c r="O1002" s="56"/>
    </row>
    <row r="1003" ht="12" customHeight="1" spans="1:15">
      <c r="A1003" s="30" t="s">
        <v>20</v>
      </c>
      <c r="B1003" s="30" t="s">
        <v>696</v>
      </c>
      <c r="C1003" s="58">
        <v>6</v>
      </c>
      <c r="D1003" s="37" t="s">
        <v>975</v>
      </c>
      <c r="E1003" s="38"/>
      <c r="F1003" s="58"/>
      <c r="G1003" s="39">
        <v>4</v>
      </c>
      <c r="H1003" s="40">
        <f t="shared" si="77"/>
        <v>4</v>
      </c>
      <c r="I1003" s="86"/>
      <c r="J1003" s="38">
        <f t="shared" si="78"/>
        <v>4</v>
      </c>
      <c r="K1003" s="58">
        <v>13.75</v>
      </c>
      <c r="L1003" s="56">
        <f t="shared" si="79"/>
        <v>55</v>
      </c>
      <c r="M1003" s="58">
        <f t="shared" si="81"/>
        <v>0</v>
      </c>
      <c r="N1003" s="56">
        <f t="shared" si="80"/>
        <v>55</v>
      </c>
      <c r="O1003" s="56"/>
    </row>
    <row r="1004" ht="12" customHeight="1" spans="1:15">
      <c r="A1004" s="30" t="s">
        <v>20</v>
      </c>
      <c r="B1004" s="30" t="s">
        <v>696</v>
      </c>
      <c r="C1004" s="58">
        <v>6</v>
      </c>
      <c r="D1004" s="37" t="s">
        <v>976</v>
      </c>
      <c r="E1004" s="38"/>
      <c r="F1004" s="58"/>
      <c r="G1004" s="39">
        <v>16</v>
      </c>
      <c r="H1004" s="40">
        <f t="shared" si="77"/>
        <v>16</v>
      </c>
      <c r="I1004" s="86"/>
      <c r="J1004" s="38">
        <f t="shared" si="78"/>
        <v>16</v>
      </c>
      <c r="K1004" s="58">
        <v>13.75</v>
      </c>
      <c r="L1004" s="56">
        <f t="shared" si="79"/>
        <v>220</v>
      </c>
      <c r="M1004" s="58">
        <f t="shared" si="81"/>
        <v>0</v>
      </c>
      <c r="N1004" s="56">
        <f t="shared" si="80"/>
        <v>220</v>
      </c>
      <c r="O1004" s="56"/>
    </row>
    <row r="1005" ht="12" customHeight="1" spans="1:15">
      <c r="A1005" s="30" t="s">
        <v>20</v>
      </c>
      <c r="B1005" s="30" t="s">
        <v>696</v>
      </c>
      <c r="C1005" s="58">
        <v>6</v>
      </c>
      <c r="D1005" s="37" t="s">
        <v>977</v>
      </c>
      <c r="E1005" s="38"/>
      <c r="F1005" s="58"/>
      <c r="G1005" s="39">
        <v>12</v>
      </c>
      <c r="H1005" s="40">
        <f t="shared" si="77"/>
        <v>12</v>
      </c>
      <c r="I1005" s="86"/>
      <c r="J1005" s="38">
        <f t="shared" si="78"/>
        <v>12</v>
      </c>
      <c r="K1005" s="58">
        <v>13.75</v>
      </c>
      <c r="L1005" s="56">
        <f t="shared" si="79"/>
        <v>165</v>
      </c>
      <c r="M1005" s="58">
        <f t="shared" si="81"/>
        <v>0</v>
      </c>
      <c r="N1005" s="56">
        <f t="shared" si="80"/>
        <v>165</v>
      </c>
      <c r="O1005" s="56"/>
    </row>
    <row r="1006" ht="12" customHeight="1" spans="1:15">
      <c r="A1006" s="30" t="s">
        <v>20</v>
      </c>
      <c r="B1006" s="30" t="s">
        <v>696</v>
      </c>
      <c r="C1006" s="58">
        <v>6</v>
      </c>
      <c r="D1006" s="37" t="s">
        <v>978</v>
      </c>
      <c r="E1006" s="38"/>
      <c r="F1006" s="58"/>
      <c r="G1006" s="39">
        <v>12</v>
      </c>
      <c r="H1006" s="40">
        <f t="shared" si="77"/>
        <v>12</v>
      </c>
      <c r="I1006" s="86"/>
      <c r="J1006" s="38">
        <f t="shared" si="78"/>
        <v>12</v>
      </c>
      <c r="K1006" s="58">
        <v>13.75</v>
      </c>
      <c r="L1006" s="56">
        <f t="shared" si="79"/>
        <v>165</v>
      </c>
      <c r="M1006" s="58">
        <f t="shared" si="81"/>
        <v>0</v>
      </c>
      <c r="N1006" s="56">
        <f t="shared" si="80"/>
        <v>165</v>
      </c>
      <c r="O1006" s="56"/>
    </row>
    <row r="1007" ht="12" customHeight="1" spans="1:15">
      <c r="A1007" s="30" t="s">
        <v>20</v>
      </c>
      <c r="B1007" s="30" t="s">
        <v>696</v>
      </c>
      <c r="C1007" s="58">
        <v>6</v>
      </c>
      <c r="D1007" s="37" t="s">
        <v>979</v>
      </c>
      <c r="E1007" s="38"/>
      <c r="F1007" s="58"/>
      <c r="G1007" s="39">
        <v>12</v>
      </c>
      <c r="H1007" s="40">
        <f t="shared" si="77"/>
        <v>12</v>
      </c>
      <c r="I1007" s="86"/>
      <c r="J1007" s="38">
        <f t="shared" si="78"/>
        <v>12</v>
      </c>
      <c r="K1007" s="58">
        <v>13.75</v>
      </c>
      <c r="L1007" s="56">
        <f t="shared" si="79"/>
        <v>165</v>
      </c>
      <c r="M1007" s="58">
        <f t="shared" si="81"/>
        <v>0</v>
      </c>
      <c r="N1007" s="56">
        <f t="shared" si="80"/>
        <v>165</v>
      </c>
      <c r="O1007" s="56"/>
    </row>
    <row r="1008" ht="12" customHeight="1" spans="1:15">
      <c r="A1008" s="30" t="s">
        <v>20</v>
      </c>
      <c r="B1008" s="30" t="s">
        <v>696</v>
      </c>
      <c r="C1008" s="58">
        <v>6</v>
      </c>
      <c r="D1008" s="37" t="s">
        <v>980</v>
      </c>
      <c r="E1008" s="38"/>
      <c r="F1008" s="58"/>
      <c r="G1008" s="39">
        <v>20</v>
      </c>
      <c r="H1008" s="40">
        <f t="shared" si="77"/>
        <v>20</v>
      </c>
      <c r="I1008" s="86"/>
      <c r="J1008" s="38">
        <f t="shared" si="78"/>
        <v>20</v>
      </c>
      <c r="K1008" s="58">
        <v>13.75</v>
      </c>
      <c r="L1008" s="56">
        <f t="shared" si="79"/>
        <v>275</v>
      </c>
      <c r="M1008" s="58">
        <f t="shared" si="81"/>
        <v>0</v>
      </c>
      <c r="N1008" s="56">
        <f t="shared" si="80"/>
        <v>275</v>
      </c>
      <c r="O1008" s="56"/>
    </row>
    <row r="1009" ht="12" customHeight="1" spans="1:15">
      <c r="A1009" s="30" t="s">
        <v>20</v>
      </c>
      <c r="B1009" s="30" t="s">
        <v>696</v>
      </c>
      <c r="C1009" s="58">
        <v>6</v>
      </c>
      <c r="D1009" s="37" t="s">
        <v>981</v>
      </c>
      <c r="E1009" s="38"/>
      <c r="F1009" s="58"/>
      <c r="G1009" s="39">
        <v>28</v>
      </c>
      <c r="H1009" s="40">
        <f t="shared" si="77"/>
        <v>28</v>
      </c>
      <c r="I1009" s="86"/>
      <c r="J1009" s="38">
        <f t="shared" si="78"/>
        <v>28</v>
      </c>
      <c r="K1009" s="58">
        <v>13.75</v>
      </c>
      <c r="L1009" s="56">
        <f t="shared" si="79"/>
        <v>385</v>
      </c>
      <c r="M1009" s="58">
        <f t="shared" si="81"/>
        <v>0</v>
      </c>
      <c r="N1009" s="56">
        <f t="shared" si="80"/>
        <v>385</v>
      </c>
      <c r="O1009" s="56"/>
    </row>
    <row r="1010" ht="12" customHeight="1" spans="1:15">
      <c r="A1010" s="30" t="s">
        <v>20</v>
      </c>
      <c r="B1010" s="30" t="s">
        <v>696</v>
      </c>
      <c r="C1010" s="58">
        <v>6</v>
      </c>
      <c r="D1010" s="37" t="s">
        <v>982</v>
      </c>
      <c r="E1010" s="38"/>
      <c r="F1010" s="58"/>
      <c r="G1010" s="39">
        <v>20</v>
      </c>
      <c r="H1010" s="40">
        <f t="shared" si="77"/>
        <v>20</v>
      </c>
      <c r="I1010" s="86"/>
      <c r="J1010" s="38">
        <f t="shared" si="78"/>
        <v>20</v>
      </c>
      <c r="K1010" s="58">
        <v>13.75</v>
      </c>
      <c r="L1010" s="56">
        <f t="shared" si="79"/>
        <v>275</v>
      </c>
      <c r="M1010" s="58">
        <f t="shared" si="81"/>
        <v>0</v>
      </c>
      <c r="N1010" s="56">
        <f t="shared" si="80"/>
        <v>275</v>
      </c>
      <c r="O1010" s="56"/>
    </row>
    <row r="1011" ht="12" customHeight="1" spans="1:15">
      <c r="A1011" s="30" t="s">
        <v>20</v>
      </c>
      <c r="B1011" s="30" t="s">
        <v>696</v>
      </c>
      <c r="C1011" s="58">
        <v>6</v>
      </c>
      <c r="D1011" s="37" t="s">
        <v>983</v>
      </c>
      <c r="E1011" s="38"/>
      <c r="F1011" s="58"/>
      <c r="G1011" s="39">
        <v>32</v>
      </c>
      <c r="H1011" s="40">
        <f t="shared" si="77"/>
        <v>32</v>
      </c>
      <c r="I1011" s="86"/>
      <c r="J1011" s="38">
        <f t="shared" si="78"/>
        <v>32</v>
      </c>
      <c r="K1011" s="58">
        <v>13.75</v>
      </c>
      <c r="L1011" s="56">
        <f t="shared" si="79"/>
        <v>440</v>
      </c>
      <c r="M1011" s="58">
        <f t="shared" si="81"/>
        <v>0</v>
      </c>
      <c r="N1011" s="56">
        <f t="shared" si="80"/>
        <v>440</v>
      </c>
      <c r="O1011" s="56"/>
    </row>
    <row r="1012" ht="12" customHeight="1" spans="1:15">
      <c r="A1012" s="30" t="s">
        <v>20</v>
      </c>
      <c r="B1012" s="30" t="s">
        <v>696</v>
      </c>
      <c r="C1012" s="58">
        <v>6</v>
      </c>
      <c r="D1012" s="37" t="s">
        <v>984</v>
      </c>
      <c r="E1012" s="38"/>
      <c r="F1012" s="58"/>
      <c r="G1012" s="39">
        <v>12</v>
      </c>
      <c r="H1012" s="40">
        <f t="shared" si="77"/>
        <v>12</v>
      </c>
      <c r="I1012" s="86"/>
      <c r="J1012" s="38">
        <f t="shared" si="78"/>
        <v>12</v>
      </c>
      <c r="K1012" s="58">
        <v>13.75</v>
      </c>
      <c r="L1012" s="56">
        <f t="shared" si="79"/>
        <v>165</v>
      </c>
      <c r="M1012" s="58">
        <f t="shared" si="81"/>
        <v>0</v>
      </c>
      <c r="N1012" s="56">
        <f t="shared" si="80"/>
        <v>165</v>
      </c>
      <c r="O1012" s="56"/>
    </row>
    <row r="1013" ht="12" customHeight="1" spans="1:15">
      <c r="A1013" s="30" t="s">
        <v>20</v>
      </c>
      <c r="B1013" s="30" t="s">
        <v>696</v>
      </c>
      <c r="C1013" s="58">
        <v>6</v>
      </c>
      <c r="D1013" s="37" t="s">
        <v>985</v>
      </c>
      <c r="E1013" s="38"/>
      <c r="F1013" s="58"/>
      <c r="G1013" s="39">
        <v>20</v>
      </c>
      <c r="H1013" s="40">
        <f t="shared" si="77"/>
        <v>20</v>
      </c>
      <c r="I1013" s="86"/>
      <c r="J1013" s="38">
        <f t="shared" si="78"/>
        <v>20</v>
      </c>
      <c r="K1013" s="58">
        <v>13.75</v>
      </c>
      <c r="L1013" s="56">
        <f t="shared" si="79"/>
        <v>275</v>
      </c>
      <c r="M1013" s="58">
        <f t="shared" si="81"/>
        <v>0</v>
      </c>
      <c r="N1013" s="56">
        <f t="shared" si="80"/>
        <v>275</v>
      </c>
      <c r="O1013" s="56"/>
    </row>
    <row r="1014" ht="12" customHeight="1" spans="1:15">
      <c r="A1014" s="30" t="s">
        <v>20</v>
      </c>
      <c r="B1014" s="30" t="s">
        <v>696</v>
      </c>
      <c r="C1014" s="58">
        <v>6</v>
      </c>
      <c r="D1014" s="37" t="s">
        <v>986</v>
      </c>
      <c r="E1014" s="38"/>
      <c r="F1014" s="58"/>
      <c r="G1014" s="39">
        <v>20</v>
      </c>
      <c r="H1014" s="40">
        <f t="shared" si="77"/>
        <v>20</v>
      </c>
      <c r="I1014" s="86"/>
      <c r="J1014" s="38">
        <f t="shared" si="78"/>
        <v>20</v>
      </c>
      <c r="K1014" s="58">
        <v>13.75</v>
      </c>
      <c r="L1014" s="56">
        <f t="shared" si="79"/>
        <v>275</v>
      </c>
      <c r="M1014" s="58">
        <f t="shared" si="81"/>
        <v>0</v>
      </c>
      <c r="N1014" s="56">
        <f t="shared" si="80"/>
        <v>275</v>
      </c>
      <c r="O1014" s="56"/>
    </row>
    <row r="1015" ht="12" customHeight="1" spans="1:15">
      <c r="A1015" s="30" t="s">
        <v>20</v>
      </c>
      <c r="B1015" s="30" t="s">
        <v>696</v>
      </c>
      <c r="C1015" s="58">
        <v>6</v>
      </c>
      <c r="D1015" s="37" t="s">
        <v>987</v>
      </c>
      <c r="E1015" s="38"/>
      <c r="F1015" s="58"/>
      <c r="G1015" s="39">
        <v>28</v>
      </c>
      <c r="H1015" s="40">
        <f t="shared" si="77"/>
        <v>28</v>
      </c>
      <c r="I1015" s="86"/>
      <c r="J1015" s="38">
        <f t="shared" si="78"/>
        <v>28</v>
      </c>
      <c r="K1015" s="58">
        <v>13.75</v>
      </c>
      <c r="L1015" s="56">
        <f t="shared" si="79"/>
        <v>385</v>
      </c>
      <c r="M1015" s="58">
        <f t="shared" si="81"/>
        <v>0</v>
      </c>
      <c r="N1015" s="56">
        <f t="shared" si="80"/>
        <v>385</v>
      </c>
      <c r="O1015" s="56"/>
    </row>
    <row r="1016" ht="12" customHeight="1" spans="1:15">
      <c r="A1016" s="30" t="s">
        <v>20</v>
      </c>
      <c r="B1016" s="30" t="s">
        <v>696</v>
      </c>
      <c r="C1016" s="58">
        <v>6</v>
      </c>
      <c r="D1016" s="37" t="s">
        <v>969</v>
      </c>
      <c r="E1016" s="38"/>
      <c r="F1016" s="58"/>
      <c r="G1016" s="39">
        <v>56</v>
      </c>
      <c r="H1016" s="40">
        <f t="shared" ref="H1016:H1079" si="82">F1016+G1016</f>
        <v>56</v>
      </c>
      <c r="I1016" s="86"/>
      <c r="J1016" s="38">
        <f t="shared" si="78"/>
        <v>56</v>
      </c>
      <c r="K1016" s="58">
        <v>13.75</v>
      </c>
      <c r="L1016" s="56">
        <f t="shared" si="79"/>
        <v>770</v>
      </c>
      <c r="M1016" s="58">
        <f t="shared" si="81"/>
        <v>0</v>
      </c>
      <c r="N1016" s="56">
        <f t="shared" si="80"/>
        <v>770</v>
      </c>
      <c r="O1016" s="56"/>
    </row>
    <row r="1017" ht="12" customHeight="1" spans="1:15">
      <c r="A1017" s="30" t="s">
        <v>20</v>
      </c>
      <c r="B1017" s="30" t="s">
        <v>696</v>
      </c>
      <c r="C1017" s="58">
        <v>6</v>
      </c>
      <c r="D1017" s="37" t="s">
        <v>988</v>
      </c>
      <c r="E1017" s="38"/>
      <c r="F1017" s="58"/>
      <c r="G1017" s="39">
        <v>16</v>
      </c>
      <c r="H1017" s="40">
        <f t="shared" si="82"/>
        <v>16</v>
      </c>
      <c r="I1017" s="86"/>
      <c r="J1017" s="38">
        <f t="shared" si="78"/>
        <v>16</v>
      </c>
      <c r="K1017" s="58">
        <v>13.75</v>
      </c>
      <c r="L1017" s="56">
        <f t="shared" si="79"/>
        <v>220</v>
      </c>
      <c r="M1017" s="58">
        <f t="shared" si="81"/>
        <v>0</v>
      </c>
      <c r="N1017" s="56">
        <f t="shared" si="80"/>
        <v>220</v>
      </c>
      <c r="O1017" s="56"/>
    </row>
    <row r="1018" ht="12" customHeight="1" spans="1:15">
      <c r="A1018" s="30" t="s">
        <v>20</v>
      </c>
      <c r="B1018" s="30" t="s">
        <v>696</v>
      </c>
      <c r="C1018" s="58">
        <v>6</v>
      </c>
      <c r="D1018" s="37" t="s">
        <v>989</v>
      </c>
      <c r="E1018" s="38"/>
      <c r="F1018" s="58"/>
      <c r="G1018" s="39">
        <v>28</v>
      </c>
      <c r="H1018" s="40">
        <f t="shared" si="82"/>
        <v>28</v>
      </c>
      <c r="I1018" s="86"/>
      <c r="J1018" s="38">
        <f t="shared" si="78"/>
        <v>28</v>
      </c>
      <c r="K1018" s="58">
        <v>13.75</v>
      </c>
      <c r="L1018" s="56">
        <f t="shared" si="79"/>
        <v>385</v>
      </c>
      <c r="M1018" s="58">
        <f t="shared" si="81"/>
        <v>0</v>
      </c>
      <c r="N1018" s="56">
        <f t="shared" si="80"/>
        <v>385</v>
      </c>
      <c r="O1018" s="56"/>
    </row>
    <row r="1019" ht="12" customHeight="1" spans="1:15">
      <c r="A1019" s="30" t="s">
        <v>20</v>
      </c>
      <c r="B1019" s="30" t="s">
        <v>696</v>
      </c>
      <c r="C1019" s="58">
        <v>6</v>
      </c>
      <c r="D1019" s="37" t="s">
        <v>990</v>
      </c>
      <c r="E1019" s="38"/>
      <c r="F1019" s="58"/>
      <c r="G1019" s="39">
        <v>24</v>
      </c>
      <c r="H1019" s="40">
        <f t="shared" si="82"/>
        <v>24</v>
      </c>
      <c r="I1019" s="86"/>
      <c r="J1019" s="38">
        <f t="shared" si="78"/>
        <v>24</v>
      </c>
      <c r="K1019" s="58">
        <v>13.75</v>
      </c>
      <c r="L1019" s="56">
        <f t="shared" si="79"/>
        <v>330</v>
      </c>
      <c r="M1019" s="58">
        <f t="shared" si="81"/>
        <v>0</v>
      </c>
      <c r="N1019" s="56">
        <f t="shared" si="80"/>
        <v>330</v>
      </c>
      <c r="O1019" s="56"/>
    </row>
    <row r="1020" ht="12" customHeight="1" spans="1:15">
      <c r="A1020" s="30" t="s">
        <v>20</v>
      </c>
      <c r="B1020" s="30" t="s">
        <v>696</v>
      </c>
      <c r="C1020" s="58">
        <v>6</v>
      </c>
      <c r="D1020" s="37" t="s">
        <v>991</v>
      </c>
      <c r="E1020" s="38"/>
      <c r="F1020" s="58"/>
      <c r="G1020" s="39">
        <v>24</v>
      </c>
      <c r="H1020" s="40">
        <f t="shared" si="82"/>
        <v>24</v>
      </c>
      <c r="I1020" s="86"/>
      <c r="J1020" s="38">
        <f t="shared" si="78"/>
        <v>24</v>
      </c>
      <c r="K1020" s="58">
        <v>13.75</v>
      </c>
      <c r="L1020" s="56">
        <f t="shared" si="79"/>
        <v>330</v>
      </c>
      <c r="M1020" s="58">
        <f t="shared" si="81"/>
        <v>0</v>
      </c>
      <c r="N1020" s="56">
        <f t="shared" si="80"/>
        <v>330</v>
      </c>
      <c r="O1020" s="56"/>
    </row>
    <row r="1021" ht="12" customHeight="1" spans="1:15">
      <c r="A1021" s="30" t="s">
        <v>20</v>
      </c>
      <c r="B1021" s="30" t="s">
        <v>696</v>
      </c>
      <c r="C1021" s="58">
        <v>6</v>
      </c>
      <c r="D1021" s="37" t="s">
        <v>992</v>
      </c>
      <c r="E1021" s="38"/>
      <c r="F1021" s="58"/>
      <c r="G1021" s="39">
        <v>16</v>
      </c>
      <c r="H1021" s="40">
        <f t="shared" si="82"/>
        <v>16</v>
      </c>
      <c r="I1021" s="86"/>
      <c r="J1021" s="38">
        <f t="shared" si="78"/>
        <v>16</v>
      </c>
      <c r="K1021" s="58">
        <v>13.75</v>
      </c>
      <c r="L1021" s="56">
        <f t="shared" si="79"/>
        <v>220</v>
      </c>
      <c r="M1021" s="58">
        <f t="shared" si="81"/>
        <v>0</v>
      </c>
      <c r="N1021" s="56">
        <f t="shared" si="80"/>
        <v>220</v>
      </c>
      <c r="O1021" s="56"/>
    </row>
    <row r="1022" ht="12" customHeight="1" spans="1:15">
      <c r="A1022" s="30" t="s">
        <v>20</v>
      </c>
      <c r="B1022" s="30" t="s">
        <v>696</v>
      </c>
      <c r="C1022" s="58">
        <v>6</v>
      </c>
      <c r="D1022" s="37" t="s">
        <v>993</v>
      </c>
      <c r="E1022" s="38"/>
      <c r="F1022" s="58"/>
      <c r="G1022" s="39">
        <v>16</v>
      </c>
      <c r="H1022" s="40">
        <f t="shared" si="82"/>
        <v>16</v>
      </c>
      <c r="I1022" s="86"/>
      <c r="J1022" s="38">
        <f t="shared" si="78"/>
        <v>16</v>
      </c>
      <c r="K1022" s="58">
        <v>13.75</v>
      </c>
      <c r="L1022" s="56">
        <f t="shared" si="79"/>
        <v>220</v>
      </c>
      <c r="M1022" s="58">
        <f t="shared" si="81"/>
        <v>0</v>
      </c>
      <c r="N1022" s="56">
        <f t="shared" si="80"/>
        <v>220</v>
      </c>
      <c r="O1022" s="56"/>
    </row>
    <row r="1023" ht="12" customHeight="1" spans="1:15">
      <c r="A1023" s="30" t="s">
        <v>20</v>
      </c>
      <c r="B1023" s="30" t="s">
        <v>696</v>
      </c>
      <c r="C1023" s="58">
        <v>6</v>
      </c>
      <c r="D1023" s="37" t="s">
        <v>993</v>
      </c>
      <c r="E1023" s="38"/>
      <c r="F1023" s="58"/>
      <c r="G1023" s="39">
        <v>16</v>
      </c>
      <c r="H1023" s="40">
        <f t="shared" si="82"/>
        <v>16</v>
      </c>
      <c r="I1023" s="86"/>
      <c r="J1023" s="38">
        <f t="shared" si="78"/>
        <v>16</v>
      </c>
      <c r="K1023" s="58">
        <v>13.75</v>
      </c>
      <c r="L1023" s="56">
        <f t="shared" si="79"/>
        <v>220</v>
      </c>
      <c r="M1023" s="58">
        <f t="shared" si="81"/>
        <v>0</v>
      </c>
      <c r="N1023" s="56">
        <f t="shared" si="80"/>
        <v>220</v>
      </c>
      <c r="O1023" s="56"/>
    </row>
    <row r="1024" ht="12" customHeight="1" spans="1:15">
      <c r="A1024" s="30" t="s">
        <v>20</v>
      </c>
      <c r="B1024" s="30" t="s">
        <v>696</v>
      </c>
      <c r="C1024" s="58">
        <v>6</v>
      </c>
      <c r="D1024" s="37" t="s">
        <v>994</v>
      </c>
      <c r="E1024" s="38"/>
      <c r="F1024" s="58"/>
      <c r="G1024" s="39">
        <v>8</v>
      </c>
      <c r="H1024" s="40">
        <f t="shared" si="82"/>
        <v>8</v>
      </c>
      <c r="I1024" s="86"/>
      <c r="J1024" s="38">
        <f t="shared" ref="J1024:J1087" si="83">H1024</f>
        <v>8</v>
      </c>
      <c r="K1024" s="58">
        <v>13.75</v>
      </c>
      <c r="L1024" s="56">
        <f t="shared" si="79"/>
        <v>110</v>
      </c>
      <c r="M1024" s="58">
        <f t="shared" si="81"/>
        <v>0</v>
      </c>
      <c r="N1024" s="56">
        <f t="shared" si="80"/>
        <v>110</v>
      </c>
      <c r="O1024" s="56"/>
    </row>
    <row r="1025" ht="12" customHeight="1" spans="1:15">
      <c r="A1025" s="30" t="s">
        <v>20</v>
      </c>
      <c r="B1025" s="30" t="s">
        <v>696</v>
      </c>
      <c r="C1025" s="58">
        <v>6</v>
      </c>
      <c r="D1025" s="37" t="s">
        <v>995</v>
      </c>
      <c r="E1025" s="38"/>
      <c r="F1025" s="58"/>
      <c r="G1025" s="39">
        <v>20</v>
      </c>
      <c r="H1025" s="40">
        <f t="shared" si="82"/>
        <v>20</v>
      </c>
      <c r="I1025" s="86"/>
      <c r="J1025" s="38">
        <f t="shared" si="83"/>
        <v>20</v>
      </c>
      <c r="K1025" s="58">
        <v>13.75</v>
      </c>
      <c r="L1025" s="56">
        <f t="shared" si="79"/>
        <v>275</v>
      </c>
      <c r="M1025" s="58">
        <f t="shared" si="81"/>
        <v>0</v>
      </c>
      <c r="N1025" s="56">
        <f t="shared" si="80"/>
        <v>275</v>
      </c>
      <c r="O1025" s="56"/>
    </row>
    <row r="1026" ht="12" customHeight="1" spans="1:15">
      <c r="A1026" s="30" t="s">
        <v>20</v>
      </c>
      <c r="B1026" s="30" t="s">
        <v>696</v>
      </c>
      <c r="C1026" s="58">
        <v>6</v>
      </c>
      <c r="D1026" s="37" t="s">
        <v>996</v>
      </c>
      <c r="E1026" s="38"/>
      <c r="F1026" s="58"/>
      <c r="G1026" s="39">
        <v>20</v>
      </c>
      <c r="H1026" s="40">
        <f t="shared" si="82"/>
        <v>20</v>
      </c>
      <c r="I1026" s="86"/>
      <c r="J1026" s="38">
        <f t="shared" si="83"/>
        <v>20</v>
      </c>
      <c r="K1026" s="58">
        <v>13.75</v>
      </c>
      <c r="L1026" s="56">
        <f t="shared" si="79"/>
        <v>275</v>
      </c>
      <c r="M1026" s="58">
        <f t="shared" si="81"/>
        <v>0</v>
      </c>
      <c r="N1026" s="56">
        <f t="shared" si="80"/>
        <v>275</v>
      </c>
      <c r="O1026" s="56"/>
    </row>
    <row r="1027" ht="12" customHeight="1" spans="1:15">
      <c r="A1027" s="30" t="s">
        <v>20</v>
      </c>
      <c r="B1027" s="30" t="s">
        <v>696</v>
      </c>
      <c r="C1027" s="58">
        <v>6</v>
      </c>
      <c r="D1027" s="37" t="s">
        <v>997</v>
      </c>
      <c r="E1027" s="38"/>
      <c r="F1027" s="58"/>
      <c r="G1027" s="39">
        <v>16</v>
      </c>
      <c r="H1027" s="40">
        <f t="shared" si="82"/>
        <v>16</v>
      </c>
      <c r="I1027" s="86"/>
      <c r="J1027" s="38">
        <f t="shared" si="83"/>
        <v>16</v>
      </c>
      <c r="K1027" s="58">
        <v>13.75</v>
      </c>
      <c r="L1027" s="56">
        <f t="shared" si="79"/>
        <v>220</v>
      </c>
      <c r="M1027" s="58">
        <f t="shared" si="81"/>
        <v>0</v>
      </c>
      <c r="N1027" s="56">
        <f t="shared" si="80"/>
        <v>220</v>
      </c>
      <c r="O1027" s="56"/>
    </row>
    <row r="1028" ht="12" customHeight="1" spans="1:15">
      <c r="A1028" s="30" t="s">
        <v>20</v>
      </c>
      <c r="B1028" s="30" t="s">
        <v>696</v>
      </c>
      <c r="C1028" s="58">
        <v>6</v>
      </c>
      <c r="D1028" s="37" t="s">
        <v>591</v>
      </c>
      <c r="E1028" s="38"/>
      <c r="F1028" s="58"/>
      <c r="G1028" s="39">
        <v>12</v>
      </c>
      <c r="H1028" s="40">
        <f t="shared" si="82"/>
        <v>12</v>
      </c>
      <c r="I1028" s="86"/>
      <c r="J1028" s="38">
        <f t="shared" si="83"/>
        <v>12</v>
      </c>
      <c r="K1028" s="58">
        <v>13.75</v>
      </c>
      <c r="L1028" s="56">
        <f t="shared" si="79"/>
        <v>165</v>
      </c>
      <c r="M1028" s="58">
        <f t="shared" si="81"/>
        <v>0</v>
      </c>
      <c r="N1028" s="56">
        <f t="shared" si="80"/>
        <v>165</v>
      </c>
      <c r="O1028" s="56"/>
    </row>
    <row r="1029" ht="12" customHeight="1" spans="1:15">
      <c r="A1029" s="30" t="s">
        <v>20</v>
      </c>
      <c r="B1029" s="30" t="s">
        <v>696</v>
      </c>
      <c r="C1029" s="58">
        <v>6</v>
      </c>
      <c r="D1029" s="37" t="s">
        <v>998</v>
      </c>
      <c r="E1029" s="38"/>
      <c r="F1029" s="58"/>
      <c r="G1029" s="39">
        <v>16</v>
      </c>
      <c r="H1029" s="40">
        <f t="shared" si="82"/>
        <v>16</v>
      </c>
      <c r="I1029" s="86"/>
      <c r="J1029" s="38">
        <f t="shared" si="83"/>
        <v>16</v>
      </c>
      <c r="K1029" s="58">
        <v>13.75</v>
      </c>
      <c r="L1029" s="56">
        <f t="shared" si="79"/>
        <v>220</v>
      </c>
      <c r="M1029" s="58">
        <f t="shared" si="81"/>
        <v>0</v>
      </c>
      <c r="N1029" s="56">
        <f t="shared" si="80"/>
        <v>220</v>
      </c>
      <c r="O1029" s="56"/>
    </row>
    <row r="1030" ht="12" customHeight="1" spans="1:15">
      <c r="A1030" s="30" t="s">
        <v>20</v>
      </c>
      <c r="B1030" s="30" t="s">
        <v>696</v>
      </c>
      <c r="C1030" s="58">
        <v>6</v>
      </c>
      <c r="D1030" s="37" t="s">
        <v>999</v>
      </c>
      <c r="E1030" s="38"/>
      <c r="F1030" s="58"/>
      <c r="G1030" s="39">
        <v>12</v>
      </c>
      <c r="H1030" s="40">
        <f t="shared" si="82"/>
        <v>12</v>
      </c>
      <c r="I1030" s="86"/>
      <c r="J1030" s="38">
        <f t="shared" si="83"/>
        <v>12</v>
      </c>
      <c r="K1030" s="58">
        <v>13.75</v>
      </c>
      <c r="L1030" s="56">
        <f t="shared" si="79"/>
        <v>165</v>
      </c>
      <c r="M1030" s="58">
        <f t="shared" si="81"/>
        <v>0</v>
      </c>
      <c r="N1030" s="56">
        <f t="shared" si="80"/>
        <v>165</v>
      </c>
      <c r="O1030" s="56"/>
    </row>
    <row r="1031" ht="12" customHeight="1" spans="1:15">
      <c r="A1031" s="30" t="s">
        <v>20</v>
      </c>
      <c r="B1031" s="30" t="s">
        <v>696</v>
      </c>
      <c r="C1031" s="58">
        <v>6</v>
      </c>
      <c r="D1031" s="37" t="s">
        <v>966</v>
      </c>
      <c r="E1031" s="38"/>
      <c r="F1031" s="58"/>
      <c r="G1031" s="39">
        <v>16</v>
      </c>
      <c r="H1031" s="40">
        <f t="shared" si="82"/>
        <v>16</v>
      </c>
      <c r="I1031" s="86"/>
      <c r="J1031" s="38">
        <f t="shared" si="83"/>
        <v>16</v>
      </c>
      <c r="K1031" s="58">
        <v>13.75</v>
      </c>
      <c r="L1031" s="56">
        <f t="shared" ref="L1031:L1094" si="84">H1031*K1031</f>
        <v>220</v>
      </c>
      <c r="M1031" s="58">
        <f t="shared" si="81"/>
        <v>0</v>
      </c>
      <c r="N1031" s="56">
        <f t="shared" ref="N1031:N1094" si="85">L1031-M1031</f>
        <v>220</v>
      </c>
      <c r="O1031" s="56"/>
    </row>
    <row r="1032" ht="12" customHeight="1" spans="1:15">
      <c r="A1032" s="30" t="s">
        <v>20</v>
      </c>
      <c r="B1032" s="30" t="s">
        <v>696</v>
      </c>
      <c r="C1032" s="58">
        <v>6</v>
      </c>
      <c r="D1032" s="37" t="s">
        <v>871</v>
      </c>
      <c r="E1032" s="38"/>
      <c r="F1032" s="58"/>
      <c r="G1032" s="39">
        <v>16</v>
      </c>
      <c r="H1032" s="40">
        <f t="shared" si="82"/>
        <v>16</v>
      </c>
      <c r="I1032" s="86"/>
      <c r="J1032" s="38">
        <f t="shared" si="83"/>
        <v>16</v>
      </c>
      <c r="K1032" s="58">
        <v>13.75</v>
      </c>
      <c r="L1032" s="56">
        <f t="shared" si="84"/>
        <v>220</v>
      </c>
      <c r="M1032" s="58">
        <f t="shared" ref="M1032:M1095" si="86">I1032*K1032</f>
        <v>0</v>
      </c>
      <c r="N1032" s="56">
        <f t="shared" si="85"/>
        <v>220</v>
      </c>
      <c r="O1032" s="56"/>
    </row>
    <row r="1033" ht="12" customHeight="1" spans="1:15">
      <c r="A1033" s="30" t="s">
        <v>20</v>
      </c>
      <c r="B1033" s="30" t="s">
        <v>696</v>
      </c>
      <c r="C1033" s="58">
        <v>6</v>
      </c>
      <c r="D1033" s="37" t="s">
        <v>1000</v>
      </c>
      <c r="E1033" s="38"/>
      <c r="F1033" s="58"/>
      <c r="G1033" s="39">
        <v>12</v>
      </c>
      <c r="H1033" s="40">
        <f t="shared" si="82"/>
        <v>12</v>
      </c>
      <c r="I1033" s="86"/>
      <c r="J1033" s="38">
        <f t="shared" si="83"/>
        <v>12</v>
      </c>
      <c r="K1033" s="58">
        <v>13.75</v>
      </c>
      <c r="L1033" s="56">
        <f t="shared" si="84"/>
        <v>165</v>
      </c>
      <c r="M1033" s="58">
        <f t="shared" si="86"/>
        <v>0</v>
      </c>
      <c r="N1033" s="56">
        <f t="shared" si="85"/>
        <v>165</v>
      </c>
      <c r="O1033" s="56"/>
    </row>
    <row r="1034" ht="12" customHeight="1" spans="1:15">
      <c r="A1034" s="30" t="s">
        <v>20</v>
      </c>
      <c r="B1034" s="30" t="s">
        <v>696</v>
      </c>
      <c r="C1034" s="58">
        <v>6</v>
      </c>
      <c r="D1034" s="37" t="s">
        <v>1001</v>
      </c>
      <c r="E1034" s="38"/>
      <c r="F1034" s="58"/>
      <c r="G1034" s="39">
        <v>60</v>
      </c>
      <c r="H1034" s="40">
        <f t="shared" si="82"/>
        <v>60</v>
      </c>
      <c r="I1034" s="86"/>
      <c r="J1034" s="38">
        <f t="shared" si="83"/>
        <v>60</v>
      </c>
      <c r="K1034" s="58">
        <v>13.75</v>
      </c>
      <c r="L1034" s="56">
        <f t="shared" si="84"/>
        <v>825</v>
      </c>
      <c r="M1034" s="58">
        <f t="shared" si="86"/>
        <v>0</v>
      </c>
      <c r="N1034" s="56">
        <f t="shared" si="85"/>
        <v>825</v>
      </c>
      <c r="O1034" s="56"/>
    </row>
    <row r="1035" ht="12" customHeight="1" spans="1:15">
      <c r="A1035" s="30" t="s">
        <v>20</v>
      </c>
      <c r="B1035" s="30" t="s">
        <v>696</v>
      </c>
      <c r="C1035" s="58">
        <v>6</v>
      </c>
      <c r="D1035" s="37" t="s">
        <v>1002</v>
      </c>
      <c r="E1035" s="38"/>
      <c r="F1035" s="58"/>
      <c r="G1035" s="39">
        <v>28</v>
      </c>
      <c r="H1035" s="40">
        <f t="shared" si="82"/>
        <v>28</v>
      </c>
      <c r="I1035" s="86"/>
      <c r="J1035" s="38">
        <f t="shared" si="83"/>
        <v>28</v>
      </c>
      <c r="K1035" s="58">
        <v>13.75</v>
      </c>
      <c r="L1035" s="56">
        <f t="shared" si="84"/>
        <v>385</v>
      </c>
      <c r="M1035" s="58">
        <f t="shared" si="86"/>
        <v>0</v>
      </c>
      <c r="N1035" s="56">
        <f t="shared" si="85"/>
        <v>385</v>
      </c>
      <c r="O1035" s="56"/>
    </row>
    <row r="1036" ht="12" customHeight="1" spans="1:15">
      <c r="A1036" s="30" t="s">
        <v>20</v>
      </c>
      <c r="B1036" s="30" t="s">
        <v>696</v>
      </c>
      <c r="C1036" s="58">
        <v>6</v>
      </c>
      <c r="D1036" s="37" t="s">
        <v>1003</v>
      </c>
      <c r="E1036" s="38"/>
      <c r="F1036" s="58"/>
      <c r="G1036" s="39">
        <v>20</v>
      </c>
      <c r="H1036" s="40">
        <f t="shared" si="82"/>
        <v>20</v>
      </c>
      <c r="I1036" s="86"/>
      <c r="J1036" s="38">
        <f t="shared" si="83"/>
        <v>20</v>
      </c>
      <c r="K1036" s="58">
        <v>13.75</v>
      </c>
      <c r="L1036" s="56">
        <f t="shared" si="84"/>
        <v>275</v>
      </c>
      <c r="M1036" s="58">
        <f t="shared" si="86"/>
        <v>0</v>
      </c>
      <c r="N1036" s="56">
        <f t="shared" si="85"/>
        <v>275</v>
      </c>
      <c r="O1036" s="56"/>
    </row>
    <row r="1037" ht="12" customHeight="1" spans="1:15">
      <c r="A1037" s="30" t="s">
        <v>20</v>
      </c>
      <c r="B1037" s="30" t="s">
        <v>696</v>
      </c>
      <c r="C1037" s="58">
        <v>6</v>
      </c>
      <c r="D1037" s="37" t="s">
        <v>1004</v>
      </c>
      <c r="E1037" s="38"/>
      <c r="F1037" s="58"/>
      <c r="G1037" s="39">
        <v>16</v>
      </c>
      <c r="H1037" s="40">
        <f t="shared" si="82"/>
        <v>16</v>
      </c>
      <c r="I1037" s="86"/>
      <c r="J1037" s="38">
        <f t="shared" si="83"/>
        <v>16</v>
      </c>
      <c r="K1037" s="58">
        <v>13.75</v>
      </c>
      <c r="L1037" s="56">
        <f t="shared" si="84"/>
        <v>220</v>
      </c>
      <c r="M1037" s="58">
        <f t="shared" si="86"/>
        <v>0</v>
      </c>
      <c r="N1037" s="56">
        <f t="shared" si="85"/>
        <v>220</v>
      </c>
      <c r="O1037" s="56"/>
    </row>
    <row r="1038" ht="12" customHeight="1" spans="1:15">
      <c r="A1038" s="30" t="s">
        <v>20</v>
      </c>
      <c r="B1038" s="30" t="s">
        <v>696</v>
      </c>
      <c r="C1038" s="58">
        <v>6</v>
      </c>
      <c r="D1038" s="37" t="s">
        <v>592</v>
      </c>
      <c r="E1038" s="38"/>
      <c r="F1038" s="58"/>
      <c r="G1038" s="39">
        <v>8</v>
      </c>
      <c r="H1038" s="40">
        <f t="shared" si="82"/>
        <v>8</v>
      </c>
      <c r="I1038" s="86"/>
      <c r="J1038" s="38">
        <f t="shared" si="83"/>
        <v>8</v>
      </c>
      <c r="K1038" s="58">
        <v>13.75</v>
      </c>
      <c r="L1038" s="56">
        <f t="shared" si="84"/>
        <v>110</v>
      </c>
      <c r="M1038" s="58">
        <f t="shared" si="86"/>
        <v>0</v>
      </c>
      <c r="N1038" s="56">
        <f t="shared" si="85"/>
        <v>110</v>
      </c>
      <c r="O1038" s="56"/>
    </row>
    <row r="1039" ht="12" customHeight="1" spans="1:15">
      <c r="A1039" s="30" t="s">
        <v>20</v>
      </c>
      <c r="B1039" s="30" t="s">
        <v>696</v>
      </c>
      <c r="C1039" s="58">
        <v>6</v>
      </c>
      <c r="D1039" s="37" t="s">
        <v>823</v>
      </c>
      <c r="E1039" s="38"/>
      <c r="F1039" s="58"/>
      <c r="G1039" s="39">
        <v>8</v>
      </c>
      <c r="H1039" s="40">
        <f t="shared" si="82"/>
        <v>8</v>
      </c>
      <c r="I1039" s="86"/>
      <c r="J1039" s="38">
        <f t="shared" si="83"/>
        <v>8</v>
      </c>
      <c r="K1039" s="58">
        <v>13.75</v>
      </c>
      <c r="L1039" s="56">
        <f t="shared" si="84"/>
        <v>110</v>
      </c>
      <c r="M1039" s="58">
        <f t="shared" si="86"/>
        <v>0</v>
      </c>
      <c r="N1039" s="56">
        <f t="shared" si="85"/>
        <v>110</v>
      </c>
      <c r="O1039" s="56"/>
    </row>
    <row r="1040" ht="12" customHeight="1" spans="1:15">
      <c r="A1040" s="30" t="s">
        <v>20</v>
      </c>
      <c r="B1040" s="30" t="s">
        <v>696</v>
      </c>
      <c r="C1040" s="58">
        <v>6</v>
      </c>
      <c r="D1040" s="37" t="s">
        <v>1005</v>
      </c>
      <c r="E1040" s="38"/>
      <c r="F1040" s="58"/>
      <c r="G1040" s="39">
        <v>8</v>
      </c>
      <c r="H1040" s="40">
        <f t="shared" si="82"/>
        <v>8</v>
      </c>
      <c r="I1040" s="86"/>
      <c r="J1040" s="38">
        <f t="shared" si="83"/>
        <v>8</v>
      </c>
      <c r="K1040" s="58">
        <v>13.75</v>
      </c>
      <c r="L1040" s="56">
        <f t="shared" si="84"/>
        <v>110</v>
      </c>
      <c r="M1040" s="58">
        <f t="shared" si="86"/>
        <v>0</v>
      </c>
      <c r="N1040" s="56">
        <f t="shared" si="85"/>
        <v>110</v>
      </c>
      <c r="O1040" s="56"/>
    </row>
    <row r="1041" ht="12" customHeight="1" spans="1:15">
      <c r="A1041" s="30" t="s">
        <v>20</v>
      </c>
      <c r="B1041" s="30" t="s">
        <v>696</v>
      </c>
      <c r="C1041" s="58">
        <v>6</v>
      </c>
      <c r="D1041" s="37" t="s">
        <v>1006</v>
      </c>
      <c r="E1041" s="38"/>
      <c r="F1041" s="58"/>
      <c r="G1041" s="39">
        <v>16</v>
      </c>
      <c r="H1041" s="40">
        <f t="shared" si="82"/>
        <v>16</v>
      </c>
      <c r="I1041" s="86"/>
      <c r="J1041" s="38">
        <f t="shared" si="83"/>
        <v>16</v>
      </c>
      <c r="K1041" s="58">
        <v>13.75</v>
      </c>
      <c r="L1041" s="56">
        <f t="shared" si="84"/>
        <v>220</v>
      </c>
      <c r="M1041" s="58">
        <f t="shared" si="86"/>
        <v>0</v>
      </c>
      <c r="N1041" s="56">
        <f t="shared" si="85"/>
        <v>220</v>
      </c>
      <c r="O1041" s="56"/>
    </row>
    <row r="1042" ht="12" customHeight="1" spans="1:15">
      <c r="A1042" s="30" t="s">
        <v>20</v>
      </c>
      <c r="B1042" s="30" t="s">
        <v>696</v>
      </c>
      <c r="C1042" s="58">
        <v>6</v>
      </c>
      <c r="D1042" s="37" t="s">
        <v>1007</v>
      </c>
      <c r="E1042" s="38"/>
      <c r="F1042" s="58"/>
      <c r="G1042" s="39">
        <v>24</v>
      </c>
      <c r="H1042" s="40">
        <f t="shared" si="82"/>
        <v>24</v>
      </c>
      <c r="I1042" s="86"/>
      <c r="J1042" s="38">
        <f t="shared" si="83"/>
        <v>24</v>
      </c>
      <c r="K1042" s="58">
        <v>13.75</v>
      </c>
      <c r="L1042" s="56">
        <f t="shared" si="84"/>
        <v>330</v>
      </c>
      <c r="M1042" s="58">
        <f t="shared" si="86"/>
        <v>0</v>
      </c>
      <c r="N1042" s="56">
        <f t="shared" si="85"/>
        <v>330</v>
      </c>
      <c r="O1042" s="56"/>
    </row>
    <row r="1043" ht="12" customHeight="1" spans="1:15">
      <c r="A1043" s="30" t="s">
        <v>20</v>
      </c>
      <c r="B1043" s="30" t="s">
        <v>696</v>
      </c>
      <c r="C1043" s="58">
        <v>6</v>
      </c>
      <c r="D1043" s="37" t="s">
        <v>633</v>
      </c>
      <c r="E1043" s="38"/>
      <c r="F1043" s="58"/>
      <c r="G1043" s="39">
        <v>28</v>
      </c>
      <c r="H1043" s="40">
        <f t="shared" si="82"/>
        <v>28</v>
      </c>
      <c r="I1043" s="86"/>
      <c r="J1043" s="38">
        <f t="shared" si="83"/>
        <v>28</v>
      </c>
      <c r="K1043" s="58">
        <v>13.75</v>
      </c>
      <c r="L1043" s="56">
        <f t="shared" si="84"/>
        <v>385</v>
      </c>
      <c r="M1043" s="58">
        <f t="shared" si="86"/>
        <v>0</v>
      </c>
      <c r="N1043" s="56">
        <f t="shared" si="85"/>
        <v>385</v>
      </c>
      <c r="O1043" s="56"/>
    </row>
    <row r="1044" ht="12" customHeight="1" spans="1:15">
      <c r="A1044" s="30" t="s">
        <v>20</v>
      </c>
      <c r="B1044" s="30" t="s">
        <v>696</v>
      </c>
      <c r="C1044" s="58">
        <v>7</v>
      </c>
      <c r="D1044" s="37" t="s">
        <v>1008</v>
      </c>
      <c r="E1044" s="38"/>
      <c r="F1044" s="58"/>
      <c r="G1044" s="39">
        <v>18</v>
      </c>
      <c r="H1044" s="40">
        <f t="shared" si="82"/>
        <v>18</v>
      </c>
      <c r="I1044" s="86"/>
      <c r="J1044" s="38">
        <f t="shared" si="83"/>
        <v>18</v>
      </c>
      <c r="K1044" s="58">
        <v>13.75</v>
      </c>
      <c r="L1044" s="56">
        <f t="shared" si="84"/>
        <v>247.5</v>
      </c>
      <c r="M1044" s="58">
        <f t="shared" si="86"/>
        <v>0</v>
      </c>
      <c r="N1044" s="56">
        <f t="shared" si="85"/>
        <v>247.5</v>
      </c>
      <c r="O1044" s="56"/>
    </row>
    <row r="1045" ht="12" customHeight="1" spans="1:15">
      <c r="A1045" s="87" t="s">
        <v>20</v>
      </c>
      <c r="B1045" s="88" t="s">
        <v>696</v>
      </c>
      <c r="C1045" s="88">
        <v>7</v>
      </c>
      <c r="D1045" s="37" t="s">
        <v>1009</v>
      </c>
      <c r="E1045" s="38"/>
      <c r="F1045" s="58"/>
      <c r="G1045" s="39">
        <v>18</v>
      </c>
      <c r="H1045" s="40">
        <f t="shared" si="82"/>
        <v>18</v>
      </c>
      <c r="I1045" s="86"/>
      <c r="J1045" s="38">
        <f t="shared" si="83"/>
        <v>18</v>
      </c>
      <c r="K1045" s="58">
        <v>13.75</v>
      </c>
      <c r="L1045" s="56">
        <f t="shared" si="84"/>
        <v>247.5</v>
      </c>
      <c r="M1045" s="58">
        <f t="shared" si="86"/>
        <v>0</v>
      </c>
      <c r="N1045" s="56">
        <f t="shared" si="85"/>
        <v>247.5</v>
      </c>
      <c r="O1045" s="56"/>
    </row>
    <row r="1046" ht="12" customHeight="1" spans="1:15">
      <c r="A1046" s="30" t="s">
        <v>20</v>
      </c>
      <c r="B1046" s="30" t="s">
        <v>696</v>
      </c>
      <c r="C1046" s="58">
        <v>7</v>
      </c>
      <c r="D1046" s="37" t="s">
        <v>1010</v>
      </c>
      <c r="E1046" s="38"/>
      <c r="F1046" s="58"/>
      <c r="G1046" s="39">
        <v>24</v>
      </c>
      <c r="H1046" s="40">
        <f t="shared" si="82"/>
        <v>24</v>
      </c>
      <c r="I1046" s="86"/>
      <c r="J1046" s="38">
        <f t="shared" si="83"/>
        <v>24</v>
      </c>
      <c r="K1046" s="58">
        <v>13.75</v>
      </c>
      <c r="L1046" s="56">
        <f t="shared" si="84"/>
        <v>330</v>
      </c>
      <c r="M1046" s="58">
        <f t="shared" si="86"/>
        <v>0</v>
      </c>
      <c r="N1046" s="56">
        <f t="shared" si="85"/>
        <v>330</v>
      </c>
      <c r="O1046" s="56"/>
    </row>
    <row r="1047" ht="12" customHeight="1" spans="1:15">
      <c r="A1047" s="30" t="s">
        <v>20</v>
      </c>
      <c r="B1047" s="30" t="s">
        <v>696</v>
      </c>
      <c r="C1047" s="58">
        <v>7</v>
      </c>
      <c r="D1047" s="37" t="s">
        <v>1011</v>
      </c>
      <c r="E1047" s="38"/>
      <c r="F1047" s="58"/>
      <c r="G1047" s="39">
        <v>20</v>
      </c>
      <c r="H1047" s="40">
        <f t="shared" si="82"/>
        <v>20</v>
      </c>
      <c r="I1047" s="86"/>
      <c r="J1047" s="38">
        <f t="shared" si="83"/>
        <v>20</v>
      </c>
      <c r="K1047" s="58">
        <v>13.75</v>
      </c>
      <c r="L1047" s="56">
        <f t="shared" si="84"/>
        <v>275</v>
      </c>
      <c r="M1047" s="58">
        <f t="shared" si="86"/>
        <v>0</v>
      </c>
      <c r="N1047" s="56">
        <f t="shared" si="85"/>
        <v>275</v>
      </c>
      <c r="O1047" s="56"/>
    </row>
    <row r="1048" ht="12" customHeight="1" spans="1:15">
      <c r="A1048" s="30" t="s">
        <v>20</v>
      </c>
      <c r="B1048" s="30" t="s">
        <v>696</v>
      </c>
      <c r="C1048" s="58">
        <v>7</v>
      </c>
      <c r="D1048" s="37" t="s">
        <v>1012</v>
      </c>
      <c r="E1048" s="38"/>
      <c r="F1048" s="58"/>
      <c r="G1048" s="39">
        <v>16</v>
      </c>
      <c r="H1048" s="40">
        <f t="shared" si="82"/>
        <v>16</v>
      </c>
      <c r="I1048" s="86"/>
      <c r="J1048" s="38">
        <f t="shared" si="83"/>
        <v>16</v>
      </c>
      <c r="K1048" s="58">
        <v>13.75</v>
      </c>
      <c r="L1048" s="56">
        <f t="shared" si="84"/>
        <v>220</v>
      </c>
      <c r="M1048" s="58">
        <f t="shared" si="86"/>
        <v>0</v>
      </c>
      <c r="N1048" s="56">
        <f t="shared" si="85"/>
        <v>220</v>
      </c>
      <c r="O1048" s="56"/>
    </row>
    <row r="1049" ht="12" customHeight="1" spans="1:15">
      <c r="A1049" s="30" t="s">
        <v>20</v>
      </c>
      <c r="B1049" s="30" t="s">
        <v>696</v>
      </c>
      <c r="C1049" s="58">
        <v>7</v>
      </c>
      <c r="D1049" s="37" t="s">
        <v>1013</v>
      </c>
      <c r="E1049" s="38"/>
      <c r="F1049" s="58"/>
      <c r="G1049" s="39">
        <v>12</v>
      </c>
      <c r="H1049" s="40">
        <f t="shared" si="82"/>
        <v>12</v>
      </c>
      <c r="I1049" s="86"/>
      <c r="J1049" s="38">
        <f t="shared" si="83"/>
        <v>12</v>
      </c>
      <c r="K1049" s="58">
        <v>13.75</v>
      </c>
      <c r="L1049" s="56">
        <f t="shared" si="84"/>
        <v>165</v>
      </c>
      <c r="M1049" s="58">
        <f t="shared" si="86"/>
        <v>0</v>
      </c>
      <c r="N1049" s="56">
        <f t="shared" si="85"/>
        <v>165</v>
      </c>
      <c r="O1049" s="56"/>
    </row>
    <row r="1050" ht="12" customHeight="1" spans="1:15">
      <c r="A1050" s="30" t="s">
        <v>20</v>
      </c>
      <c r="B1050" s="30" t="s">
        <v>696</v>
      </c>
      <c r="C1050" s="58">
        <v>7</v>
      </c>
      <c r="D1050" s="37" t="s">
        <v>1014</v>
      </c>
      <c r="E1050" s="38"/>
      <c r="F1050" s="58"/>
      <c r="G1050" s="39">
        <v>20</v>
      </c>
      <c r="H1050" s="40">
        <f t="shared" si="82"/>
        <v>20</v>
      </c>
      <c r="I1050" s="86"/>
      <c r="J1050" s="38">
        <f t="shared" si="83"/>
        <v>20</v>
      </c>
      <c r="K1050" s="58">
        <v>13.75</v>
      </c>
      <c r="L1050" s="56">
        <f t="shared" si="84"/>
        <v>275</v>
      </c>
      <c r="M1050" s="58">
        <f t="shared" si="86"/>
        <v>0</v>
      </c>
      <c r="N1050" s="56">
        <f t="shared" si="85"/>
        <v>275</v>
      </c>
      <c r="O1050" s="56"/>
    </row>
    <row r="1051" ht="12" customHeight="1" spans="1:15">
      <c r="A1051" s="30" t="s">
        <v>20</v>
      </c>
      <c r="B1051" s="30" t="s">
        <v>696</v>
      </c>
      <c r="C1051" s="58">
        <v>7</v>
      </c>
      <c r="D1051" s="37" t="s">
        <v>1015</v>
      </c>
      <c r="E1051" s="38"/>
      <c r="F1051" s="58"/>
      <c r="G1051" s="39">
        <v>8</v>
      </c>
      <c r="H1051" s="40">
        <f t="shared" si="82"/>
        <v>8</v>
      </c>
      <c r="I1051" s="86"/>
      <c r="J1051" s="38">
        <f t="shared" si="83"/>
        <v>8</v>
      </c>
      <c r="K1051" s="58">
        <v>13.75</v>
      </c>
      <c r="L1051" s="56">
        <f t="shared" si="84"/>
        <v>110</v>
      </c>
      <c r="M1051" s="58">
        <f t="shared" si="86"/>
        <v>0</v>
      </c>
      <c r="N1051" s="56">
        <f t="shared" si="85"/>
        <v>110</v>
      </c>
      <c r="O1051" s="56"/>
    </row>
    <row r="1052" ht="12" customHeight="1" spans="1:15">
      <c r="A1052" s="30" t="s">
        <v>20</v>
      </c>
      <c r="B1052" s="30" t="s">
        <v>696</v>
      </c>
      <c r="C1052" s="58">
        <v>7</v>
      </c>
      <c r="D1052" s="37" t="s">
        <v>1016</v>
      </c>
      <c r="E1052" s="38"/>
      <c r="F1052" s="58"/>
      <c r="G1052" s="39">
        <v>36</v>
      </c>
      <c r="H1052" s="40">
        <f t="shared" si="82"/>
        <v>36</v>
      </c>
      <c r="I1052" s="86"/>
      <c r="J1052" s="38">
        <f t="shared" si="83"/>
        <v>36</v>
      </c>
      <c r="K1052" s="58">
        <v>13.75</v>
      </c>
      <c r="L1052" s="56">
        <f t="shared" si="84"/>
        <v>495</v>
      </c>
      <c r="M1052" s="58">
        <f t="shared" si="86"/>
        <v>0</v>
      </c>
      <c r="N1052" s="56">
        <f t="shared" si="85"/>
        <v>495</v>
      </c>
      <c r="O1052" s="56"/>
    </row>
    <row r="1053" ht="12" customHeight="1" spans="1:15">
      <c r="A1053" s="30" t="s">
        <v>20</v>
      </c>
      <c r="B1053" s="30" t="s">
        <v>696</v>
      </c>
      <c r="C1053" s="58">
        <v>7</v>
      </c>
      <c r="D1053" s="37" t="s">
        <v>1017</v>
      </c>
      <c r="E1053" s="38"/>
      <c r="F1053" s="58"/>
      <c r="G1053" s="39">
        <v>24</v>
      </c>
      <c r="H1053" s="40">
        <f t="shared" si="82"/>
        <v>24</v>
      </c>
      <c r="I1053" s="86"/>
      <c r="J1053" s="38">
        <f t="shared" si="83"/>
        <v>24</v>
      </c>
      <c r="K1053" s="58">
        <v>13.75</v>
      </c>
      <c r="L1053" s="56">
        <f t="shared" si="84"/>
        <v>330</v>
      </c>
      <c r="M1053" s="58">
        <f t="shared" si="86"/>
        <v>0</v>
      </c>
      <c r="N1053" s="56">
        <f t="shared" si="85"/>
        <v>330</v>
      </c>
      <c r="O1053" s="56"/>
    </row>
    <row r="1054" ht="12" customHeight="1" spans="1:15">
      <c r="A1054" s="30" t="s">
        <v>20</v>
      </c>
      <c r="B1054" s="30" t="s">
        <v>696</v>
      </c>
      <c r="C1054" s="58">
        <v>7</v>
      </c>
      <c r="D1054" s="37" t="s">
        <v>1018</v>
      </c>
      <c r="E1054" s="38"/>
      <c r="F1054" s="58"/>
      <c r="G1054" s="39">
        <v>20</v>
      </c>
      <c r="H1054" s="40">
        <f t="shared" si="82"/>
        <v>20</v>
      </c>
      <c r="I1054" s="86"/>
      <c r="J1054" s="38">
        <f t="shared" si="83"/>
        <v>20</v>
      </c>
      <c r="K1054" s="58">
        <v>13.75</v>
      </c>
      <c r="L1054" s="56">
        <f t="shared" si="84"/>
        <v>275</v>
      </c>
      <c r="M1054" s="58">
        <f t="shared" si="86"/>
        <v>0</v>
      </c>
      <c r="N1054" s="56">
        <f t="shared" si="85"/>
        <v>275</v>
      </c>
      <c r="O1054" s="56"/>
    </row>
    <row r="1055" ht="12" customHeight="1" spans="1:15">
      <c r="A1055" s="30" t="s">
        <v>20</v>
      </c>
      <c r="B1055" s="30" t="s">
        <v>696</v>
      </c>
      <c r="C1055" s="58">
        <v>7</v>
      </c>
      <c r="D1055" s="37" t="s">
        <v>1019</v>
      </c>
      <c r="E1055" s="38"/>
      <c r="F1055" s="58"/>
      <c r="G1055" s="39">
        <v>28</v>
      </c>
      <c r="H1055" s="40">
        <f t="shared" si="82"/>
        <v>28</v>
      </c>
      <c r="I1055" s="86"/>
      <c r="J1055" s="38">
        <f t="shared" si="83"/>
        <v>28</v>
      </c>
      <c r="K1055" s="58">
        <v>13.75</v>
      </c>
      <c r="L1055" s="56">
        <f t="shared" si="84"/>
        <v>385</v>
      </c>
      <c r="M1055" s="58">
        <f t="shared" si="86"/>
        <v>0</v>
      </c>
      <c r="N1055" s="56">
        <f t="shared" si="85"/>
        <v>385</v>
      </c>
      <c r="O1055" s="56"/>
    </row>
    <row r="1056" ht="12" customHeight="1" spans="1:15">
      <c r="A1056" s="30" t="s">
        <v>20</v>
      </c>
      <c r="B1056" s="30" t="s">
        <v>696</v>
      </c>
      <c r="C1056" s="58">
        <v>7</v>
      </c>
      <c r="D1056" s="37" t="s">
        <v>1020</v>
      </c>
      <c r="E1056" s="38"/>
      <c r="F1056" s="58"/>
      <c r="G1056" s="39">
        <v>12</v>
      </c>
      <c r="H1056" s="40">
        <f t="shared" si="82"/>
        <v>12</v>
      </c>
      <c r="I1056" s="86"/>
      <c r="J1056" s="38">
        <f t="shared" si="83"/>
        <v>12</v>
      </c>
      <c r="K1056" s="58">
        <v>13.75</v>
      </c>
      <c r="L1056" s="56">
        <f t="shared" si="84"/>
        <v>165</v>
      </c>
      <c r="M1056" s="58">
        <f t="shared" si="86"/>
        <v>0</v>
      </c>
      <c r="N1056" s="56">
        <f t="shared" si="85"/>
        <v>165</v>
      </c>
      <c r="O1056" s="56"/>
    </row>
    <row r="1057" ht="12" customHeight="1" spans="1:15">
      <c r="A1057" s="30" t="s">
        <v>20</v>
      </c>
      <c r="B1057" s="30" t="s">
        <v>696</v>
      </c>
      <c r="C1057" s="58">
        <v>7</v>
      </c>
      <c r="D1057" s="37" t="s">
        <v>1021</v>
      </c>
      <c r="E1057" s="38"/>
      <c r="F1057" s="58"/>
      <c r="G1057" s="39">
        <v>32</v>
      </c>
      <c r="H1057" s="40">
        <f t="shared" si="82"/>
        <v>32</v>
      </c>
      <c r="I1057" s="86"/>
      <c r="J1057" s="38">
        <f t="shared" si="83"/>
        <v>32</v>
      </c>
      <c r="K1057" s="58">
        <v>13.75</v>
      </c>
      <c r="L1057" s="56">
        <f t="shared" si="84"/>
        <v>440</v>
      </c>
      <c r="M1057" s="58">
        <f t="shared" si="86"/>
        <v>0</v>
      </c>
      <c r="N1057" s="56">
        <f t="shared" si="85"/>
        <v>440</v>
      </c>
      <c r="O1057" s="56"/>
    </row>
    <row r="1058" ht="12" customHeight="1" spans="1:15">
      <c r="A1058" s="30" t="s">
        <v>20</v>
      </c>
      <c r="B1058" s="30" t="s">
        <v>696</v>
      </c>
      <c r="C1058" s="58">
        <v>7</v>
      </c>
      <c r="D1058" s="37" t="s">
        <v>1022</v>
      </c>
      <c r="E1058" s="38"/>
      <c r="F1058" s="58"/>
      <c r="G1058" s="39">
        <v>36</v>
      </c>
      <c r="H1058" s="40">
        <f t="shared" si="82"/>
        <v>36</v>
      </c>
      <c r="I1058" s="86"/>
      <c r="J1058" s="38">
        <f t="shared" si="83"/>
        <v>36</v>
      </c>
      <c r="K1058" s="58">
        <v>13.75</v>
      </c>
      <c r="L1058" s="56">
        <f t="shared" si="84"/>
        <v>495</v>
      </c>
      <c r="M1058" s="58">
        <f t="shared" si="86"/>
        <v>0</v>
      </c>
      <c r="N1058" s="56">
        <f t="shared" si="85"/>
        <v>495</v>
      </c>
      <c r="O1058" s="56"/>
    </row>
    <row r="1059" ht="12" customHeight="1" spans="1:15">
      <c r="A1059" s="30" t="s">
        <v>20</v>
      </c>
      <c r="B1059" s="30" t="s">
        <v>696</v>
      </c>
      <c r="C1059" s="58">
        <v>7</v>
      </c>
      <c r="D1059" s="37" t="s">
        <v>1023</v>
      </c>
      <c r="E1059" s="38"/>
      <c r="F1059" s="58"/>
      <c r="G1059" s="39">
        <v>24</v>
      </c>
      <c r="H1059" s="40">
        <f t="shared" si="82"/>
        <v>24</v>
      </c>
      <c r="I1059" s="86"/>
      <c r="J1059" s="38">
        <f t="shared" si="83"/>
        <v>24</v>
      </c>
      <c r="K1059" s="58">
        <v>13.75</v>
      </c>
      <c r="L1059" s="56">
        <f t="shared" si="84"/>
        <v>330</v>
      </c>
      <c r="M1059" s="58">
        <f t="shared" si="86"/>
        <v>0</v>
      </c>
      <c r="N1059" s="56">
        <f t="shared" si="85"/>
        <v>330</v>
      </c>
      <c r="O1059" s="56"/>
    </row>
    <row r="1060" ht="12" customHeight="1" spans="1:15">
      <c r="A1060" s="30" t="s">
        <v>20</v>
      </c>
      <c r="B1060" s="30" t="s">
        <v>696</v>
      </c>
      <c r="C1060" s="58">
        <v>7</v>
      </c>
      <c r="D1060" s="37" t="s">
        <v>1024</v>
      </c>
      <c r="E1060" s="38"/>
      <c r="F1060" s="58"/>
      <c r="G1060" s="39">
        <v>28</v>
      </c>
      <c r="H1060" s="40">
        <f t="shared" si="82"/>
        <v>28</v>
      </c>
      <c r="I1060" s="86"/>
      <c r="J1060" s="38">
        <f t="shared" si="83"/>
        <v>28</v>
      </c>
      <c r="K1060" s="58">
        <v>13.75</v>
      </c>
      <c r="L1060" s="56">
        <f t="shared" si="84"/>
        <v>385</v>
      </c>
      <c r="M1060" s="58">
        <f t="shared" si="86"/>
        <v>0</v>
      </c>
      <c r="N1060" s="56">
        <f t="shared" si="85"/>
        <v>385</v>
      </c>
      <c r="O1060" s="56"/>
    </row>
    <row r="1061" ht="12" customHeight="1" spans="1:15">
      <c r="A1061" s="30" t="s">
        <v>20</v>
      </c>
      <c r="B1061" s="30" t="s">
        <v>696</v>
      </c>
      <c r="C1061" s="58">
        <v>7</v>
      </c>
      <c r="D1061" s="37" t="s">
        <v>1025</v>
      </c>
      <c r="E1061" s="38"/>
      <c r="F1061" s="58"/>
      <c r="G1061" s="39">
        <v>16</v>
      </c>
      <c r="H1061" s="40">
        <f t="shared" si="82"/>
        <v>16</v>
      </c>
      <c r="I1061" s="86"/>
      <c r="J1061" s="38">
        <f t="shared" si="83"/>
        <v>16</v>
      </c>
      <c r="K1061" s="58">
        <v>13.75</v>
      </c>
      <c r="L1061" s="56">
        <f t="shared" si="84"/>
        <v>220</v>
      </c>
      <c r="M1061" s="58">
        <f t="shared" si="86"/>
        <v>0</v>
      </c>
      <c r="N1061" s="56">
        <f t="shared" si="85"/>
        <v>220</v>
      </c>
      <c r="O1061" s="56"/>
    </row>
    <row r="1062" ht="12" customHeight="1" spans="1:15">
      <c r="A1062" s="30" t="s">
        <v>20</v>
      </c>
      <c r="B1062" s="30" t="s">
        <v>696</v>
      </c>
      <c r="C1062" s="58">
        <v>7</v>
      </c>
      <c r="D1062" s="37" t="s">
        <v>1026</v>
      </c>
      <c r="E1062" s="38"/>
      <c r="F1062" s="58"/>
      <c r="G1062" s="39">
        <v>28</v>
      </c>
      <c r="H1062" s="40">
        <f t="shared" si="82"/>
        <v>28</v>
      </c>
      <c r="I1062" s="86"/>
      <c r="J1062" s="38">
        <f t="shared" si="83"/>
        <v>28</v>
      </c>
      <c r="K1062" s="58">
        <v>13.75</v>
      </c>
      <c r="L1062" s="56">
        <f t="shared" si="84"/>
        <v>385</v>
      </c>
      <c r="M1062" s="58">
        <f t="shared" si="86"/>
        <v>0</v>
      </c>
      <c r="N1062" s="56">
        <f t="shared" si="85"/>
        <v>385</v>
      </c>
      <c r="O1062" s="56"/>
    </row>
    <row r="1063" ht="12" customHeight="1" spans="1:15">
      <c r="A1063" s="30" t="s">
        <v>20</v>
      </c>
      <c r="B1063" s="30" t="s">
        <v>696</v>
      </c>
      <c r="C1063" s="58">
        <v>7</v>
      </c>
      <c r="D1063" s="37" t="s">
        <v>1027</v>
      </c>
      <c r="E1063" s="38"/>
      <c r="F1063" s="58"/>
      <c r="G1063" s="39">
        <v>20</v>
      </c>
      <c r="H1063" s="40">
        <f t="shared" si="82"/>
        <v>20</v>
      </c>
      <c r="I1063" s="86"/>
      <c r="J1063" s="38">
        <f t="shared" si="83"/>
        <v>20</v>
      </c>
      <c r="K1063" s="58">
        <v>13.75</v>
      </c>
      <c r="L1063" s="56">
        <f t="shared" si="84"/>
        <v>275</v>
      </c>
      <c r="M1063" s="58">
        <f t="shared" si="86"/>
        <v>0</v>
      </c>
      <c r="N1063" s="56">
        <f t="shared" si="85"/>
        <v>275</v>
      </c>
      <c r="O1063" s="56"/>
    </row>
    <row r="1064" ht="12" customHeight="1" spans="1:15">
      <c r="A1064" s="30" t="s">
        <v>20</v>
      </c>
      <c r="B1064" s="30" t="s">
        <v>696</v>
      </c>
      <c r="C1064" s="58">
        <v>7</v>
      </c>
      <c r="D1064" s="37" t="s">
        <v>1028</v>
      </c>
      <c r="E1064" s="38"/>
      <c r="F1064" s="58"/>
      <c r="G1064" s="39">
        <v>36</v>
      </c>
      <c r="H1064" s="40">
        <f t="shared" si="82"/>
        <v>36</v>
      </c>
      <c r="I1064" s="86"/>
      <c r="J1064" s="38">
        <f t="shared" si="83"/>
        <v>36</v>
      </c>
      <c r="K1064" s="58">
        <v>13.75</v>
      </c>
      <c r="L1064" s="56">
        <f t="shared" si="84"/>
        <v>495</v>
      </c>
      <c r="M1064" s="58">
        <f t="shared" si="86"/>
        <v>0</v>
      </c>
      <c r="N1064" s="56">
        <f t="shared" si="85"/>
        <v>495</v>
      </c>
      <c r="O1064" s="56"/>
    </row>
    <row r="1065" ht="12" customHeight="1" spans="1:15">
      <c r="A1065" s="30" t="s">
        <v>20</v>
      </c>
      <c r="B1065" s="30" t="s">
        <v>696</v>
      </c>
      <c r="C1065" s="58">
        <v>7</v>
      </c>
      <c r="D1065" s="37" t="s">
        <v>1029</v>
      </c>
      <c r="E1065" s="38"/>
      <c r="F1065" s="58"/>
      <c r="G1065" s="39">
        <v>24</v>
      </c>
      <c r="H1065" s="40">
        <f t="shared" si="82"/>
        <v>24</v>
      </c>
      <c r="I1065" s="86"/>
      <c r="J1065" s="38">
        <f t="shared" si="83"/>
        <v>24</v>
      </c>
      <c r="K1065" s="58">
        <v>13.75</v>
      </c>
      <c r="L1065" s="56">
        <f t="shared" si="84"/>
        <v>330</v>
      </c>
      <c r="M1065" s="58">
        <f t="shared" si="86"/>
        <v>0</v>
      </c>
      <c r="N1065" s="56">
        <f t="shared" si="85"/>
        <v>330</v>
      </c>
      <c r="O1065" s="56"/>
    </row>
    <row r="1066" ht="12" customHeight="1" spans="1:15">
      <c r="A1066" s="30" t="s">
        <v>20</v>
      </c>
      <c r="B1066" s="30" t="s">
        <v>696</v>
      </c>
      <c r="C1066" s="58">
        <v>7</v>
      </c>
      <c r="D1066" s="37" t="s">
        <v>1030</v>
      </c>
      <c r="E1066" s="38"/>
      <c r="F1066" s="58"/>
      <c r="G1066" s="39">
        <v>18</v>
      </c>
      <c r="H1066" s="40">
        <f t="shared" si="82"/>
        <v>18</v>
      </c>
      <c r="I1066" s="86"/>
      <c r="J1066" s="38">
        <f t="shared" si="83"/>
        <v>18</v>
      </c>
      <c r="K1066" s="58">
        <v>13.75</v>
      </c>
      <c r="L1066" s="56">
        <f t="shared" si="84"/>
        <v>247.5</v>
      </c>
      <c r="M1066" s="58">
        <f t="shared" si="86"/>
        <v>0</v>
      </c>
      <c r="N1066" s="56">
        <f t="shared" si="85"/>
        <v>247.5</v>
      </c>
      <c r="O1066" s="56"/>
    </row>
    <row r="1067" ht="12" customHeight="1" spans="1:15">
      <c r="A1067" s="30" t="s">
        <v>20</v>
      </c>
      <c r="B1067" s="30" t="s">
        <v>696</v>
      </c>
      <c r="C1067" s="58">
        <v>7</v>
      </c>
      <c r="D1067" s="37" t="s">
        <v>1020</v>
      </c>
      <c r="E1067" s="38"/>
      <c r="F1067" s="58"/>
      <c r="G1067" s="39">
        <v>32</v>
      </c>
      <c r="H1067" s="40">
        <f t="shared" si="82"/>
        <v>32</v>
      </c>
      <c r="I1067" s="86"/>
      <c r="J1067" s="38">
        <f t="shared" si="83"/>
        <v>32</v>
      </c>
      <c r="K1067" s="58">
        <v>13.75</v>
      </c>
      <c r="L1067" s="56">
        <f t="shared" si="84"/>
        <v>440</v>
      </c>
      <c r="M1067" s="58">
        <f t="shared" si="86"/>
        <v>0</v>
      </c>
      <c r="N1067" s="56">
        <f t="shared" si="85"/>
        <v>440</v>
      </c>
      <c r="O1067" s="56"/>
    </row>
    <row r="1068" ht="12" customHeight="1" spans="1:15">
      <c r="A1068" s="30" t="s">
        <v>20</v>
      </c>
      <c r="B1068" s="30" t="s">
        <v>696</v>
      </c>
      <c r="C1068" s="58">
        <v>7</v>
      </c>
      <c r="D1068" s="37" t="s">
        <v>1031</v>
      </c>
      <c r="E1068" s="38"/>
      <c r="F1068" s="58"/>
      <c r="G1068" s="39">
        <v>16</v>
      </c>
      <c r="H1068" s="40">
        <f t="shared" si="82"/>
        <v>16</v>
      </c>
      <c r="I1068" s="86"/>
      <c r="J1068" s="38">
        <f t="shared" si="83"/>
        <v>16</v>
      </c>
      <c r="K1068" s="58">
        <v>13.75</v>
      </c>
      <c r="L1068" s="56">
        <f t="shared" si="84"/>
        <v>220</v>
      </c>
      <c r="M1068" s="58">
        <f t="shared" si="86"/>
        <v>0</v>
      </c>
      <c r="N1068" s="56">
        <f t="shared" si="85"/>
        <v>220</v>
      </c>
      <c r="O1068" s="56"/>
    </row>
    <row r="1069" ht="12" customHeight="1" spans="1:15">
      <c r="A1069" s="30" t="s">
        <v>20</v>
      </c>
      <c r="B1069" s="30" t="s">
        <v>696</v>
      </c>
      <c r="C1069" s="58">
        <v>7</v>
      </c>
      <c r="D1069" s="37" t="s">
        <v>1032</v>
      </c>
      <c r="E1069" s="38"/>
      <c r="F1069" s="58"/>
      <c r="G1069" s="39">
        <v>24</v>
      </c>
      <c r="H1069" s="40">
        <f t="shared" si="82"/>
        <v>24</v>
      </c>
      <c r="I1069" s="86"/>
      <c r="J1069" s="38">
        <f t="shared" si="83"/>
        <v>24</v>
      </c>
      <c r="K1069" s="58">
        <v>13.75</v>
      </c>
      <c r="L1069" s="56">
        <f t="shared" si="84"/>
        <v>330</v>
      </c>
      <c r="M1069" s="58">
        <f t="shared" si="86"/>
        <v>0</v>
      </c>
      <c r="N1069" s="56">
        <f t="shared" si="85"/>
        <v>330</v>
      </c>
      <c r="O1069" s="56"/>
    </row>
    <row r="1070" ht="12" customHeight="1" spans="1:15">
      <c r="A1070" s="30" t="s">
        <v>20</v>
      </c>
      <c r="B1070" s="30" t="s">
        <v>696</v>
      </c>
      <c r="C1070" s="58">
        <v>7</v>
      </c>
      <c r="D1070" s="37" t="s">
        <v>1033</v>
      </c>
      <c r="E1070" s="38"/>
      <c r="F1070" s="58"/>
      <c r="G1070" s="39">
        <v>24</v>
      </c>
      <c r="H1070" s="40">
        <f t="shared" si="82"/>
        <v>24</v>
      </c>
      <c r="I1070" s="86"/>
      <c r="J1070" s="38">
        <f t="shared" si="83"/>
        <v>24</v>
      </c>
      <c r="K1070" s="58">
        <v>13.75</v>
      </c>
      <c r="L1070" s="56">
        <f t="shared" si="84"/>
        <v>330</v>
      </c>
      <c r="M1070" s="58">
        <f t="shared" si="86"/>
        <v>0</v>
      </c>
      <c r="N1070" s="56">
        <f t="shared" si="85"/>
        <v>330</v>
      </c>
      <c r="O1070" s="56"/>
    </row>
    <row r="1071" ht="12" customHeight="1" spans="1:15">
      <c r="A1071" s="30" t="s">
        <v>20</v>
      </c>
      <c r="B1071" s="30" t="s">
        <v>696</v>
      </c>
      <c r="C1071" s="58">
        <v>7</v>
      </c>
      <c r="D1071" s="37" t="s">
        <v>889</v>
      </c>
      <c r="E1071" s="38"/>
      <c r="F1071" s="58"/>
      <c r="G1071" s="39">
        <v>36</v>
      </c>
      <c r="H1071" s="40">
        <f t="shared" si="82"/>
        <v>36</v>
      </c>
      <c r="I1071" s="86"/>
      <c r="J1071" s="38">
        <f t="shared" si="83"/>
        <v>36</v>
      </c>
      <c r="K1071" s="58">
        <v>13.75</v>
      </c>
      <c r="L1071" s="56">
        <f t="shared" si="84"/>
        <v>495</v>
      </c>
      <c r="M1071" s="58">
        <f t="shared" si="86"/>
        <v>0</v>
      </c>
      <c r="N1071" s="56">
        <f t="shared" si="85"/>
        <v>495</v>
      </c>
      <c r="O1071" s="56"/>
    </row>
    <row r="1072" ht="12" customHeight="1" spans="1:15">
      <c r="A1072" s="30" t="s">
        <v>20</v>
      </c>
      <c r="B1072" s="30" t="s">
        <v>696</v>
      </c>
      <c r="C1072" s="58">
        <v>7</v>
      </c>
      <c r="D1072" s="37" t="s">
        <v>1034</v>
      </c>
      <c r="E1072" s="38"/>
      <c r="F1072" s="58"/>
      <c r="G1072" s="39">
        <v>24</v>
      </c>
      <c r="H1072" s="40">
        <f t="shared" si="82"/>
        <v>24</v>
      </c>
      <c r="I1072" s="86"/>
      <c r="J1072" s="38">
        <f t="shared" si="83"/>
        <v>24</v>
      </c>
      <c r="K1072" s="58">
        <v>13.75</v>
      </c>
      <c r="L1072" s="56">
        <f t="shared" si="84"/>
        <v>330</v>
      </c>
      <c r="M1072" s="58">
        <f t="shared" si="86"/>
        <v>0</v>
      </c>
      <c r="N1072" s="56">
        <f t="shared" si="85"/>
        <v>330</v>
      </c>
      <c r="O1072" s="56"/>
    </row>
    <row r="1073" ht="12" customHeight="1" spans="1:15">
      <c r="A1073" s="30" t="s">
        <v>20</v>
      </c>
      <c r="B1073" s="30" t="s">
        <v>696</v>
      </c>
      <c r="C1073" s="58">
        <v>7</v>
      </c>
      <c r="D1073" s="37" t="s">
        <v>1035</v>
      </c>
      <c r="E1073" s="38"/>
      <c r="F1073" s="58"/>
      <c r="G1073" s="39">
        <v>16</v>
      </c>
      <c r="H1073" s="40">
        <f t="shared" si="82"/>
        <v>16</v>
      </c>
      <c r="I1073" s="86"/>
      <c r="J1073" s="38">
        <f t="shared" si="83"/>
        <v>16</v>
      </c>
      <c r="K1073" s="58">
        <v>13.75</v>
      </c>
      <c r="L1073" s="56">
        <f t="shared" si="84"/>
        <v>220</v>
      </c>
      <c r="M1073" s="58">
        <f t="shared" si="86"/>
        <v>0</v>
      </c>
      <c r="N1073" s="56">
        <f t="shared" si="85"/>
        <v>220</v>
      </c>
      <c r="O1073" s="56"/>
    </row>
    <row r="1074" ht="12" customHeight="1" spans="1:15">
      <c r="A1074" s="30" t="s">
        <v>20</v>
      </c>
      <c r="B1074" s="30" t="s">
        <v>696</v>
      </c>
      <c r="C1074" s="58">
        <v>7</v>
      </c>
      <c r="D1074" s="37" t="s">
        <v>1036</v>
      </c>
      <c r="E1074" s="38"/>
      <c r="F1074" s="58"/>
      <c r="G1074" s="39">
        <v>16</v>
      </c>
      <c r="H1074" s="40">
        <f t="shared" si="82"/>
        <v>16</v>
      </c>
      <c r="I1074" s="86"/>
      <c r="J1074" s="38">
        <f t="shared" si="83"/>
        <v>16</v>
      </c>
      <c r="K1074" s="58">
        <v>13.75</v>
      </c>
      <c r="L1074" s="56">
        <f t="shared" si="84"/>
        <v>220</v>
      </c>
      <c r="M1074" s="58">
        <f t="shared" si="86"/>
        <v>0</v>
      </c>
      <c r="N1074" s="56">
        <f t="shared" si="85"/>
        <v>220</v>
      </c>
      <c r="O1074" s="56"/>
    </row>
    <row r="1075" ht="12" customHeight="1" spans="1:15">
      <c r="A1075" s="30" t="s">
        <v>20</v>
      </c>
      <c r="B1075" s="30" t="s">
        <v>696</v>
      </c>
      <c r="C1075" s="58">
        <v>7</v>
      </c>
      <c r="D1075" s="37" t="s">
        <v>1037</v>
      </c>
      <c r="E1075" s="38"/>
      <c r="F1075" s="58"/>
      <c r="G1075" s="39">
        <v>44</v>
      </c>
      <c r="H1075" s="40">
        <f t="shared" si="82"/>
        <v>44</v>
      </c>
      <c r="I1075" s="86"/>
      <c r="J1075" s="38">
        <f t="shared" si="83"/>
        <v>44</v>
      </c>
      <c r="K1075" s="58">
        <v>13.75</v>
      </c>
      <c r="L1075" s="56">
        <f t="shared" si="84"/>
        <v>605</v>
      </c>
      <c r="M1075" s="58">
        <f t="shared" si="86"/>
        <v>0</v>
      </c>
      <c r="N1075" s="56">
        <f t="shared" si="85"/>
        <v>605</v>
      </c>
      <c r="O1075" s="56"/>
    </row>
    <row r="1076" ht="12" customHeight="1" spans="1:15">
      <c r="A1076" s="30" t="s">
        <v>20</v>
      </c>
      <c r="B1076" s="30" t="s">
        <v>696</v>
      </c>
      <c r="C1076" s="58">
        <v>7</v>
      </c>
      <c r="D1076" s="37" t="s">
        <v>1038</v>
      </c>
      <c r="E1076" s="38"/>
      <c r="F1076" s="58"/>
      <c r="G1076" s="39">
        <v>12</v>
      </c>
      <c r="H1076" s="40">
        <f t="shared" si="82"/>
        <v>12</v>
      </c>
      <c r="I1076" s="86"/>
      <c r="J1076" s="38">
        <f t="shared" si="83"/>
        <v>12</v>
      </c>
      <c r="K1076" s="58">
        <v>13.75</v>
      </c>
      <c r="L1076" s="56">
        <f t="shared" si="84"/>
        <v>165</v>
      </c>
      <c r="M1076" s="58">
        <f t="shared" si="86"/>
        <v>0</v>
      </c>
      <c r="N1076" s="56">
        <f t="shared" si="85"/>
        <v>165</v>
      </c>
      <c r="O1076" s="56"/>
    </row>
    <row r="1077" ht="12" customHeight="1" spans="1:15">
      <c r="A1077" s="30" t="s">
        <v>20</v>
      </c>
      <c r="B1077" s="30" t="s">
        <v>696</v>
      </c>
      <c r="C1077" s="58">
        <v>7</v>
      </c>
      <c r="D1077" s="37" t="s">
        <v>1039</v>
      </c>
      <c r="E1077" s="38"/>
      <c r="F1077" s="58"/>
      <c r="G1077" s="39">
        <v>24</v>
      </c>
      <c r="H1077" s="40">
        <f t="shared" si="82"/>
        <v>24</v>
      </c>
      <c r="I1077" s="86"/>
      <c r="J1077" s="38">
        <f t="shared" si="83"/>
        <v>24</v>
      </c>
      <c r="K1077" s="58">
        <v>13.75</v>
      </c>
      <c r="L1077" s="56">
        <f t="shared" si="84"/>
        <v>330</v>
      </c>
      <c r="M1077" s="58">
        <f t="shared" si="86"/>
        <v>0</v>
      </c>
      <c r="N1077" s="56">
        <f t="shared" si="85"/>
        <v>330</v>
      </c>
      <c r="O1077" s="56"/>
    </row>
    <row r="1078" ht="12" customHeight="1" spans="1:15">
      <c r="A1078" s="30" t="s">
        <v>20</v>
      </c>
      <c r="B1078" s="30" t="s">
        <v>696</v>
      </c>
      <c r="C1078" s="58">
        <v>7</v>
      </c>
      <c r="D1078" s="37" t="s">
        <v>1040</v>
      </c>
      <c r="E1078" s="38"/>
      <c r="F1078" s="58"/>
      <c r="G1078" s="39">
        <v>32</v>
      </c>
      <c r="H1078" s="40">
        <f t="shared" si="82"/>
        <v>32</v>
      </c>
      <c r="I1078" s="86"/>
      <c r="J1078" s="38">
        <f t="shared" si="83"/>
        <v>32</v>
      </c>
      <c r="K1078" s="58">
        <v>13.75</v>
      </c>
      <c r="L1078" s="56">
        <f t="shared" si="84"/>
        <v>440</v>
      </c>
      <c r="M1078" s="58">
        <f t="shared" si="86"/>
        <v>0</v>
      </c>
      <c r="N1078" s="56">
        <f t="shared" si="85"/>
        <v>440</v>
      </c>
      <c r="O1078" s="56"/>
    </row>
    <row r="1079" ht="12" customHeight="1" spans="1:15">
      <c r="A1079" s="30" t="s">
        <v>20</v>
      </c>
      <c r="B1079" s="30" t="s">
        <v>696</v>
      </c>
      <c r="C1079" s="58">
        <v>7</v>
      </c>
      <c r="D1079" s="37" t="s">
        <v>1041</v>
      </c>
      <c r="E1079" s="38"/>
      <c r="F1079" s="58"/>
      <c r="G1079" s="39">
        <v>16</v>
      </c>
      <c r="H1079" s="40">
        <f t="shared" si="82"/>
        <v>16</v>
      </c>
      <c r="I1079" s="86"/>
      <c r="J1079" s="38">
        <f t="shared" si="83"/>
        <v>16</v>
      </c>
      <c r="K1079" s="58">
        <v>13.75</v>
      </c>
      <c r="L1079" s="56">
        <f t="shared" si="84"/>
        <v>220</v>
      </c>
      <c r="M1079" s="58">
        <f t="shared" si="86"/>
        <v>0</v>
      </c>
      <c r="N1079" s="56">
        <f t="shared" si="85"/>
        <v>220</v>
      </c>
      <c r="O1079" s="56"/>
    </row>
    <row r="1080" ht="12" customHeight="1" spans="1:15">
      <c r="A1080" s="30" t="s">
        <v>20</v>
      </c>
      <c r="B1080" s="30" t="s">
        <v>696</v>
      </c>
      <c r="C1080" s="58">
        <v>7</v>
      </c>
      <c r="D1080" s="37" t="s">
        <v>1042</v>
      </c>
      <c r="E1080" s="38"/>
      <c r="F1080" s="58"/>
      <c r="G1080" s="39">
        <v>20</v>
      </c>
      <c r="H1080" s="40">
        <f t="shared" ref="H1080:H1143" si="87">F1080+G1080</f>
        <v>20</v>
      </c>
      <c r="I1080" s="86"/>
      <c r="J1080" s="38">
        <f t="shared" si="83"/>
        <v>20</v>
      </c>
      <c r="K1080" s="58">
        <v>13.75</v>
      </c>
      <c r="L1080" s="56">
        <f t="shared" si="84"/>
        <v>275</v>
      </c>
      <c r="M1080" s="58">
        <f t="shared" si="86"/>
        <v>0</v>
      </c>
      <c r="N1080" s="56">
        <f t="shared" si="85"/>
        <v>275</v>
      </c>
      <c r="O1080" s="56"/>
    </row>
    <row r="1081" ht="12" customHeight="1" spans="1:15">
      <c r="A1081" s="30" t="s">
        <v>20</v>
      </c>
      <c r="B1081" s="30" t="s">
        <v>696</v>
      </c>
      <c r="C1081" s="58">
        <v>7</v>
      </c>
      <c r="D1081" s="37" t="s">
        <v>1043</v>
      </c>
      <c r="E1081" s="38"/>
      <c r="F1081" s="58"/>
      <c r="G1081" s="39">
        <v>28</v>
      </c>
      <c r="H1081" s="40">
        <f t="shared" si="87"/>
        <v>28</v>
      </c>
      <c r="I1081" s="86"/>
      <c r="J1081" s="38">
        <f t="shared" si="83"/>
        <v>28</v>
      </c>
      <c r="K1081" s="58">
        <v>13.75</v>
      </c>
      <c r="L1081" s="56">
        <f t="shared" si="84"/>
        <v>385</v>
      </c>
      <c r="M1081" s="58">
        <f t="shared" si="86"/>
        <v>0</v>
      </c>
      <c r="N1081" s="56">
        <f t="shared" si="85"/>
        <v>385</v>
      </c>
      <c r="O1081" s="56"/>
    </row>
    <row r="1082" ht="12" customHeight="1" spans="1:15">
      <c r="A1082" s="30" t="s">
        <v>20</v>
      </c>
      <c r="B1082" s="30" t="s">
        <v>696</v>
      </c>
      <c r="C1082" s="58">
        <v>7</v>
      </c>
      <c r="D1082" s="37" t="s">
        <v>1033</v>
      </c>
      <c r="E1082" s="38"/>
      <c r="F1082" s="58"/>
      <c r="G1082" s="39">
        <v>24</v>
      </c>
      <c r="H1082" s="40">
        <f t="shared" si="87"/>
        <v>24</v>
      </c>
      <c r="I1082" s="86"/>
      <c r="J1082" s="38">
        <f t="shared" si="83"/>
        <v>24</v>
      </c>
      <c r="K1082" s="58">
        <v>13.75</v>
      </c>
      <c r="L1082" s="56">
        <f t="shared" si="84"/>
        <v>330</v>
      </c>
      <c r="M1082" s="58">
        <f t="shared" si="86"/>
        <v>0</v>
      </c>
      <c r="N1082" s="56">
        <f t="shared" si="85"/>
        <v>330</v>
      </c>
      <c r="O1082" s="56"/>
    </row>
    <row r="1083" ht="12" customHeight="1" spans="1:15">
      <c r="A1083" s="30" t="s">
        <v>20</v>
      </c>
      <c r="B1083" s="30" t="s">
        <v>696</v>
      </c>
      <c r="C1083" s="58">
        <v>7</v>
      </c>
      <c r="D1083" s="37" t="s">
        <v>1044</v>
      </c>
      <c r="E1083" s="38"/>
      <c r="F1083" s="58"/>
      <c r="G1083" s="39">
        <v>16</v>
      </c>
      <c r="H1083" s="40">
        <f t="shared" si="87"/>
        <v>16</v>
      </c>
      <c r="I1083" s="86"/>
      <c r="J1083" s="38">
        <f t="shared" si="83"/>
        <v>16</v>
      </c>
      <c r="K1083" s="58">
        <v>13.75</v>
      </c>
      <c r="L1083" s="56">
        <f t="shared" si="84"/>
        <v>220</v>
      </c>
      <c r="M1083" s="58">
        <f t="shared" si="86"/>
        <v>0</v>
      </c>
      <c r="N1083" s="56">
        <f t="shared" si="85"/>
        <v>220</v>
      </c>
      <c r="O1083" s="56"/>
    </row>
    <row r="1084" ht="12" customHeight="1" spans="1:15">
      <c r="A1084" s="30" t="s">
        <v>20</v>
      </c>
      <c r="B1084" s="30" t="s">
        <v>696</v>
      </c>
      <c r="C1084" s="58">
        <v>7</v>
      </c>
      <c r="D1084" s="37" t="s">
        <v>1031</v>
      </c>
      <c r="E1084" s="38"/>
      <c r="F1084" s="58"/>
      <c r="G1084" s="39">
        <v>16</v>
      </c>
      <c r="H1084" s="40">
        <f t="shared" si="87"/>
        <v>16</v>
      </c>
      <c r="I1084" s="86"/>
      <c r="J1084" s="38">
        <f t="shared" si="83"/>
        <v>16</v>
      </c>
      <c r="K1084" s="58">
        <v>13.75</v>
      </c>
      <c r="L1084" s="56">
        <f t="shared" si="84"/>
        <v>220</v>
      </c>
      <c r="M1084" s="58">
        <f t="shared" si="86"/>
        <v>0</v>
      </c>
      <c r="N1084" s="56">
        <f t="shared" si="85"/>
        <v>220</v>
      </c>
      <c r="O1084" s="56"/>
    </row>
    <row r="1085" ht="12" customHeight="1" spans="1:15">
      <c r="A1085" s="30" t="s">
        <v>20</v>
      </c>
      <c r="B1085" s="30" t="s">
        <v>696</v>
      </c>
      <c r="C1085" s="58">
        <v>8</v>
      </c>
      <c r="D1085" s="37" t="s">
        <v>1045</v>
      </c>
      <c r="E1085" s="38"/>
      <c r="F1085" s="58"/>
      <c r="G1085" s="39">
        <v>4</v>
      </c>
      <c r="H1085" s="40">
        <f t="shared" si="87"/>
        <v>4</v>
      </c>
      <c r="I1085" s="86"/>
      <c r="J1085" s="38">
        <f t="shared" si="83"/>
        <v>4</v>
      </c>
      <c r="K1085" s="58">
        <v>13.75</v>
      </c>
      <c r="L1085" s="56">
        <f t="shared" si="84"/>
        <v>55</v>
      </c>
      <c r="M1085" s="58">
        <f t="shared" si="86"/>
        <v>0</v>
      </c>
      <c r="N1085" s="56">
        <f t="shared" si="85"/>
        <v>55</v>
      </c>
      <c r="O1085" s="56"/>
    </row>
    <row r="1086" ht="12" customHeight="1" spans="1:15">
      <c r="A1086" s="30" t="s">
        <v>20</v>
      </c>
      <c r="B1086" s="30" t="s">
        <v>696</v>
      </c>
      <c r="C1086" s="58">
        <v>8</v>
      </c>
      <c r="D1086" s="37" t="s">
        <v>1046</v>
      </c>
      <c r="E1086" s="38"/>
      <c r="F1086" s="58"/>
      <c r="G1086" s="39">
        <v>16</v>
      </c>
      <c r="H1086" s="40">
        <f t="shared" si="87"/>
        <v>16</v>
      </c>
      <c r="I1086" s="86"/>
      <c r="J1086" s="38">
        <f t="shared" si="83"/>
        <v>16</v>
      </c>
      <c r="K1086" s="58">
        <v>13.75</v>
      </c>
      <c r="L1086" s="56">
        <f t="shared" si="84"/>
        <v>220</v>
      </c>
      <c r="M1086" s="58">
        <f t="shared" si="86"/>
        <v>0</v>
      </c>
      <c r="N1086" s="56">
        <f t="shared" si="85"/>
        <v>220</v>
      </c>
      <c r="O1086" s="56"/>
    </row>
    <row r="1087" ht="12" customHeight="1" spans="1:15">
      <c r="A1087" s="30" t="s">
        <v>20</v>
      </c>
      <c r="B1087" s="30" t="s">
        <v>696</v>
      </c>
      <c r="C1087" s="58">
        <v>8</v>
      </c>
      <c r="D1087" s="37" t="s">
        <v>1047</v>
      </c>
      <c r="E1087" s="38"/>
      <c r="F1087" s="58"/>
      <c r="G1087" s="39">
        <v>24</v>
      </c>
      <c r="H1087" s="40">
        <f t="shared" si="87"/>
        <v>24</v>
      </c>
      <c r="I1087" s="86"/>
      <c r="J1087" s="38">
        <f t="shared" si="83"/>
        <v>24</v>
      </c>
      <c r="K1087" s="58">
        <v>13.75</v>
      </c>
      <c r="L1087" s="56">
        <f t="shared" si="84"/>
        <v>330</v>
      </c>
      <c r="M1087" s="58">
        <f t="shared" si="86"/>
        <v>0</v>
      </c>
      <c r="N1087" s="56">
        <f t="shared" si="85"/>
        <v>330</v>
      </c>
      <c r="O1087" s="56"/>
    </row>
    <row r="1088" ht="12" customHeight="1" spans="1:15">
      <c r="A1088" s="30" t="s">
        <v>20</v>
      </c>
      <c r="B1088" s="30" t="s">
        <v>696</v>
      </c>
      <c r="C1088" s="58">
        <v>8</v>
      </c>
      <c r="D1088" s="37" t="s">
        <v>1048</v>
      </c>
      <c r="E1088" s="38"/>
      <c r="F1088" s="58"/>
      <c r="G1088" s="39">
        <v>4</v>
      </c>
      <c r="H1088" s="40">
        <f t="shared" si="87"/>
        <v>4</v>
      </c>
      <c r="I1088" s="86"/>
      <c r="J1088" s="38">
        <f t="shared" ref="J1088:J1151" si="88">H1088</f>
        <v>4</v>
      </c>
      <c r="K1088" s="58">
        <v>13.75</v>
      </c>
      <c r="L1088" s="56">
        <f t="shared" si="84"/>
        <v>55</v>
      </c>
      <c r="M1088" s="58">
        <f t="shared" si="86"/>
        <v>0</v>
      </c>
      <c r="N1088" s="56">
        <f t="shared" si="85"/>
        <v>55</v>
      </c>
      <c r="O1088" s="56"/>
    </row>
    <row r="1089" ht="12" customHeight="1" spans="1:15">
      <c r="A1089" s="30" t="s">
        <v>20</v>
      </c>
      <c r="B1089" s="30" t="s">
        <v>696</v>
      </c>
      <c r="C1089" s="58">
        <v>8</v>
      </c>
      <c r="D1089" s="37" t="s">
        <v>1049</v>
      </c>
      <c r="E1089" s="38"/>
      <c r="F1089" s="58"/>
      <c r="G1089" s="39">
        <v>4</v>
      </c>
      <c r="H1089" s="40">
        <f t="shared" si="87"/>
        <v>4</v>
      </c>
      <c r="I1089" s="86"/>
      <c r="J1089" s="38">
        <f t="shared" si="88"/>
        <v>4</v>
      </c>
      <c r="K1089" s="58">
        <v>13.75</v>
      </c>
      <c r="L1089" s="56">
        <f t="shared" si="84"/>
        <v>55</v>
      </c>
      <c r="M1089" s="58">
        <f t="shared" si="86"/>
        <v>0</v>
      </c>
      <c r="N1089" s="56">
        <f t="shared" si="85"/>
        <v>55</v>
      </c>
      <c r="O1089" s="56"/>
    </row>
    <row r="1090" ht="12" customHeight="1" spans="1:15">
      <c r="A1090" s="30" t="s">
        <v>20</v>
      </c>
      <c r="B1090" s="30" t="s">
        <v>696</v>
      </c>
      <c r="C1090" s="58">
        <v>8</v>
      </c>
      <c r="D1090" s="37" t="s">
        <v>1050</v>
      </c>
      <c r="E1090" s="38"/>
      <c r="F1090" s="58"/>
      <c r="G1090" s="39">
        <v>24</v>
      </c>
      <c r="H1090" s="40">
        <f t="shared" si="87"/>
        <v>24</v>
      </c>
      <c r="I1090" s="86"/>
      <c r="J1090" s="38">
        <f t="shared" si="88"/>
        <v>24</v>
      </c>
      <c r="K1090" s="58">
        <v>13.75</v>
      </c>
      <c r="L1090" s="56">
        <f t="shared" si="84"/>
        <v>330</v>
      </c>
      <c r="M1090" s="58">
        <f t="shared" si="86"/>
        <v>0</v>
      </c>
      <c r="N1090" s="56">
        <f t="shared" si="85"/>
        <v>330</v>
      </c>
      <c r="O1090" s="56"/>
    </row>
    <row r="1091" ht="12" customHeight="1" spans="1:15">
      <c r="A1091" s="30" t="s">
        <v>20</v>
      </c>
      <c r="B1091" s="30" t="s">
        <v>696</v>
      </c>
      <c r="C1091" s="58">
        <v>8</v>
      </c>
      <c r="D1091" s="37" t="s">
        <v>1051</v>
      </c>
      <c r="E1091" s="38"/>
      <c r="F1091" s="58"/>
      <c r="G1091" s="39">
        <v>24</v>
      </c>
      <c r="H1091" s="40">
        <f t="shared" si="87"/>
        <v>24</v>
      </c>
      <c r="I1091" s="86"/>
      <c r="J1091" s="38">
        <f t="shared" si="88"/>
        <v>24</v>
      </c>
      <c r="K1091" s="58">
        <v>13.75</v>
      </c>
      <c r="L1091" s="56">
        <f t="shared" si="84"/>
        <v>330</v>
      </c>
      <c r="M1091" s="58">
        <f t="shared" si="86"/>
        <v>0</v>
      </c>
      <c r="N1091" s="56">
        <f t="shared" si="85"/>
        <v>330</v>
      </c>
      <c r="O1091" s="56"/>
    </row>
    <row r="1092" ht="12" customHeight="1" spans="1:15">
      <c r="A1092" s="30" t="s">
        <v>20</v>
      </c>
      <c r="B1092" s="30" t="s">
        <v>696</v>
      </c>
      <c r="C1092" s="58">
        <v>8</v>
      </c>
      <c r="D1092" s="37" t="s">
        <v>1052</v>
      </c>
      <c r="E1092" s="38"/>
      <c r="F1092" s="58"/>
      <c r="G1092" s="39">
        <v>24</v>
      </c>
      <c r="H1092" s="40">
        <f t="shared" si="87"/>
        <v>24</v>
      </c>
      <c r="I1092" s="86"/>
      <c r="J1092" s="38">
        <f t="shared" si="88"/>
        <v>24</v>
      </c>
      <c r="K1092" s="58">
        <v>13.75</v>
      </c>
      <c r="L1092" s="56">
        <f t="shared" si="84"/>
        <v>330</v>
      </c>
      <c r="M1092" s="58">
        <f t="shared" si="86"/>
        <v>0</v>
      </c>
      <c r="N1092" s="56">
        <f t="shared" si="85"/>
        <v>330</v>
      </c>
      <c r="O1092" s="56"/>
    </row>
    <row r="1093" ht="12" customHeight="1" spans="1:15">
      <c r="A1093" s="30" t="s">
        <v>20</v>
      </c>
      <c r="B1093" s="30" t="s">
        <v>696</v>
      </c>
      <c r="C1093" s="58">
        <v>8</v>
      </c>
      <c r="D1093" s="37" t="s">
        <v>1051</v>
      </c>
      <c r="E1093" s="38"/>
      <c r="F1093" s="58"/>
      <c r="G1093" s="39">
        <v>6</v>
      </c>
      <c r="H1093" s="40">
        <f t="shared" si="87"/>
        <v>6</v>
      </c>
      <c r="I1093" s="86"/>
      <c r="J1093" s="38">
        <f t="shared" si="88"/>
        <v>6</v>
      </c>
      <c r="K1093" s="58">
        <v>13.75</v>
      </c>
      <c r="L1093" s="56">
        <f t="shared" si="84"/>
        <v>82.5</v>
      </c>
      <c r="M1093" s="58">
        <f t="shared" si="86"/>
        <v>0</v>
      </c>
      <c r="N1093" s="56">
        <f t="shared" si="85"/>
        <v>82.5</v>
      </c>
      <c r="O1093" s="56"/>
    </row>
    <row r="1094" ht="12" customHeight="1" spans="1:15">
      <c r="A1094" s="30" t="s">
        <v>20</v>
      </c>
      <c r="B1094" s="30" t="s">
        <v>696</v>
      </c>
      <c r="C1094" s="58">
        <v>8</v>
      </c>
      <c r="D1094" s="37" t="s">
        <v>1053</v>
      </c>
      <c r="E1094" s="38"/>
      <c r="F1094" s="58"/>
      <c r="G1094" s="39">
        <v>32</v>
      </c>
      <c r="H1094" s="40">
        <f t="shared" si="87"/>
        <v>32</v>
      </c>
      <c r="I1094" s="86"/>
      <c r="J1094" s="38">
        <f t="shared" si="88"/>
        <v>32</v>
      </c>
      <c r="K1094" s="58">
        <v>13.75</v>
      </c>
      <c r="L1094" s="56">
        <f t="shared" si="84"/>
        <v>440</v>
      </c>
      <c r="M1094" s="58">
        <f t="shared" si="86"/>
        <v>0</v>
      </c>
      <c r="N1094" s="56">
        <f t="shared" si="85"/>
        <v>440</v>
      </c>
      <c r="O1094" s="56"/>
    </row>
    <row r="1095" ht="12" customHeight="1" spans="1:15">
      <c r="A1095" s="30" t="s">
        <v>20</v>
      </c>
      <c r="B1095" s="30" t="s">
        <v>696</v>
      </c>
      <c r="C1095" s="58">
        <v>8</v>
      </c>
      <c r="D1095" s="37" t="s">
        <v>1054</v>
      </c>
      <c r="E1095" s="38"/>
      <c r="F1095" s="58"/>
      <c r="G1095" s="39">
        <v>16</v>
      </c>
      <c r="H1095" s="40">
        <f t="shared" si="87"/>
        <v>16</v>
      </c>
      <c r="I1095" s="86"/>
      <c r="J1095" s="38">
        <f t="shared" si="88"/>
        <v>16</v>
      </c>
      <c r="K1095" s="58">
        <v>13.75</v>
      </c>
      <c r="L1095" s="56">
        <f t="shared" ref="L1095:L1158" si="89">H1095*K1095</f>
        <v>220</v>
      </c>
      <c r="M1095" s="58">
        <f t="shared" si="86"/>
        <v>0</v>
      </c>
      <c r="N1095" s="56">
        <f t="shared" ref="N1095:N1158" si="90">L1095-M1095</f>
        <v>220</v>
      </c>
      <c r="O1095" s="56"/>
    </row>
    <row r="1096" ht="12" customHeight="1" spans="1:15">
      <c r="A1096" s="30" t="s">
        <v>20</v>
      </c>
      <c r="B1096" s="30" t="s">
        <v>696</v>
      </c>
      <c r="C1096" s="58">
        <v>8</v>
      </c>
      <c r="D1096" s="37" t="s">
        <v>1055</v>
      </c>
      <c r="E1096" s="38"/>
      <c r="F1096" s="58"/>
      <c r="G1096" s="39">
        <v>16</v>
      </c>
      <c r="H1096" s="40">
        <f t="shared" si="87"/>
        <v>16</v>
      </c>
      <c r="I1096" s="86"/>
      <c r="J1096" s="38">
        <f t="shared" si="88"/>
        <v>16</v>
      </c>
      <c r="K1096" s="58">
        <v>13.75</v>
      </c>
      <c r="L1096" s="56">
        <f t="shared" si="89"/>
        <v>220</v>
      </c>
      <c r="M1096" s="58">
        <f t="shared" ref="M1096:M1159" si="91">I1096*K1096</f>
        <v>0</v>
      </c>
      <c r="N1096" s="56">
        <f t="shared" si="90"/>
        <v>220</v>
      </c>
      <c r="O1096" s="56"/>
    </row>
    <row r="1097" ht="12" customHeight="1" spans="1:15">
      <c r="A1097" s="30" t="s">
        <v>20</v>
      </c>
      <c r="B1097" s="30" t="s">
        <v>696</v>
      </c>
      <c r="C1097" s="58">
        <v>8</v>
      </c>
      <c r="D1097" s="37" t="s">
        <v>1056</v>
      </c>
      <c r="E1097" s="38"/>
      <c r="F1097" s="58"/>
      <c r="G1097" s="39">
        <v>12</v>
      </c>
      <c r="H1097" s="40">
        <f t="shared" si="87"/>
        <v>12</v>
      </c>
      <c r="I1097" s="86"/>
      <c r="J1097" s="38">
        <f t="shared" si="88"/>
        <v>12</v>
      </c>
      <c r="K1097" s="58">
        <v>13.75</v>
      </c>
      <c r="L1097" s="56">
        <f t="shared" si="89"/>
        <v>165</v>
      </c>
      <c r="M1097" s="58">
        <f t="shared" si="91"/>
        <v>0</v>
      </c>
      <c r="N1097" s="56">
        <f t="shared" si="90"/>
        <v>165</v>
      </c>
      <c r="O1097" s="56"/>
    </row>
    <row r="1098" ht="12" customHeight="1" spans="1:15">
      <c r="A1098" s="30" t="s">
        <v>20</v>
      </c>
      <c r="B1098" s="30" t="s">
        <v>696</v>
      </c>
      <c r="C1098" s="58">
        <v>8</v>
      </c>
      <c r="D1098" s="37" t="s">
        <v>1057</v>
      </c>
      <c r="E1098" s="38"/>
      <c r="F1098" s="58"/>
      <c r="G1098" s="39">
        <v>8</v>
      </c>
      <c r="H1098" s="40">
        <f t="shared" si="87"/>
        <v>8</v>
      </c>
      <c r="I1098" s="86"/>
      <c r="J1098" s="38">
        <f t="shared" si="88"/>
        <v>8</v>
      </c>
      <c r="K1098" s="58">
        <v>13.75</v>
      </c>
      <c r="L1098" s="56">
        <f t="shared" si="89"/>
        <v>110</v>
      </c>
      <c r="M1098" s="58">
        <f t="shared" si="91"/>
        <v>0</v>
      </c>
      <c r="N1098" s="56">
        <f t="shared" si="90"/>
        <v>110</v>
      </c>
      <c r="O1098" s="56"/>
    </row>
    <row r="1099" ht="12" customHeight="1" spans="1:15">
      <c r="A1099" s="30" t="s">
        <v>20</v>
      </c>
      <c r="B1099" s="30" t="s">
        <v>696</v>
      </c>
      <c r="C1099" s="58">
        <v>8</v>
      </c>
      <c r="D1099" s="37" t="s">
        <v>1058</v>
      </c>
      <c r="E1099" s="38"/>
      <c r="F1099" s="58"/>
      <c r="G1099" s="39">
        <v>8</v>
      </c>
      <c r="H1099" s="40">
        <f t="shared" si="87"/>
        <v>8</v>
      </c>
      <c r="I1099" s="86"/>
      <c r="J1099" s="38">
        <f t="shared" si="88"/>
        <v>8</v>
      </c>
      <c r="K1099" s="58">
        <v>13.75</v>
      </c>
      <c r="L1099" s="56">
        <f t="shared" si="89"/>
        <v>110</v>
      </c>
      <c r="M1099" s="58">
        <f t="shared" si="91"/>
        <v>0</v>
      </c>
      <c r="N1099" s="56">
        <f t="shared" si="90"/>
        <v>110</v>
      </c>
      <c r="O1099" s="56"/>
    </row>
    <row r="1100" ht="12" customHeight="1" spans="1:15">
      <c r="A1100" s="30" t="s">
        <v>20</v>
      </c>
      <c r="B1100" s="30" t="s">
        <v>696</v>
      </c>
      <c r="C1100" s="58">
        <v>8</v>
      </c>
      <c r="D1100" s="37" t="s">
        <v>1059</v>
      </c>
      <c r="E1100" s="38"/>
      <c r="F1100" s="58"/>
      <c r="G1100" s="39">
        <v>12</v>
      </c>
      <c r="H1100" s="40">
        <f t="shared" si="87"/>
        <v>12</v>
      </c>
      <c r="I1100" s="86"/>
      <c r="J1100" s="38">
        <f t="shared" si="88"/>
        <v>12</v>
      </c>
      <c r="K1100" s="58">
        <v>13.75</v>
      </c>
      <c r="L1100" s="56">
        <f t="shared" si="89"/>
        <v>165</v>
      </c>
      <c r="M1100" s="58">
        <f t="shared" si="91"/>
        <v>0</v>
      </c>
      <c r="N1100" s="56">
        <f t="shared" si="90"/>
        <v>165</v>
      </c>
      <c r="O1100" s="56"/>
    </row>
    <row r="1101" ht="12" customHeight="1" spans="1:15">
      <c r="A1101" s="30" t="s">
        <v>20</v>
      </c>
      <c r="B1101" s="30" t="s">
        <v>696</v>
      </c>
      <c r="C1101" s="58">
        <v>8</v>
      </c>
      <c r="D1101" s="37" t="s">
        <v>1060</v>
      </c>
      <c r="E1101" s="38"/>
      <c r="F1101" s="58"/>
      <c r="G1101" s="39">
        <v>16</v>
      </c>
      <c r="H1101" s="40">
        <f t="shared" si="87"/>
        <v>16</v>
      </c>
      <c r="I1101" s="86"/>
      <c r="J1101" s="38">
        <f t="shared" si="88"/>
        <v>16</v>
      </c>
      <c r="K1101" s="58">
        <v>13.75</v>
      </c>
      <c r="L1101" s="56">
        <f t="shared" si="89"/>
        <v>220</v>
      </c>
      <c r="M1101" s="58">
        <f t="shared" si="91"/>
        <v>0</v>
      </c>
      <c r="N1101" s="56">
        <f t="shared" si="90"/>
        <v>220</v>
      </c>
      <c r="O1101" s="56"/>
    </row>
    <row r="1102" ht="12" customHeight="1" spans="1:15">
      <c r="A1102" s="30" t="s">
        <v>20</v>
      </c>
      <c r="B1102" s="30" t="s">
        <v>696</v>
      </c>
      <c r="C1102" s="58">
        <v>8</v>
      </c>
      <c r="D1102" s="37" t="s">
        <v>1061</v>
      </c>
      <c r="E1102" s="38"/>
      <c r="F1102" s="58"/>
      <c r="G1102" s="39">
        <v>16</v>
      </c>
      <c r="H1102" s="40">
        <f t="shared" si="87"/>
        <v>16</v>
      </c>
      <c r="I1102" s="86"/>
      <c r="J1102" s="38">
        <f t="shared" si="88"/>
        <v>16</v>
      </c>
      <c r="K1102" s="58">
        <v>13.75</v>
      </c>
      <c r="L1102" s="56">
        <f t="shared" si="89"/>
        <v>220</v>
      </c>
      <c r="M1102" s="58">
        <f t="shared" si="91"/>
        <v>0</v>
      </c>
      <c r="N1102" s="56">
        <f t="shared" si="90"/>
        <v>220</v>
      </c>
      <c r="O1102" s="56"/>
    </row>
    <row r="1103" ht="12" customHeight="1" spans="1:15">
      <c r="A1103" s="30" t="s">
        <v>20</v>
      </c>
      <c r="B1103" s="30" t="s">
        <v>696</v>
      </c>
      <c r="C1103" s="58">
        <v>8</v>
      </c>
      <c r="D1103" s="37" t="s">
        <v>1062</v>
      </c>
      <c r="E1103" s="38"/>
      <c r="F1103" s="58"/>
      <c r="G1103" s="39">
        <v>16</v>
      </c>
      <c r="H1103" s="40">
        <f t="shared" si="87"/>
        <v>16</v>
      </c>
      <c r="I1103" s="86"/>
      <c r="J1103" s="38">
        <f t="shared" si="88"/>
        <v>16</v>
      </c>
      <c r="K1103" s="58">
        <v>13.75</v>
      </c>
      <c r="L1103" s="56">
        <f t="shared" si="89"/>
        <v>220</v>
      </c>
      <c r="M1103" s="58">
        <f t="shared" si="91"/>
        <v>0</v>
      </c>
      <c r="N1103" s="56">
        <f t="shared" si="90"/>
        <v>220</v>
      </c>
      <c r="O1103" s="56"/>
    </row>
    <row r="1104" ht="12" customHeight="1" spans="1:15">
      <c r="A1104" s="30" t="s">
        <v>20</v>
      </c>
      <c r="B1104" s="30" t="s">
        <v>696</v>
      </c>
      <c r="C1104" s="58">
        <v>8</v>
      </c>
      <c r="D1104" s="83" t="s">
        <v>1063</v>
      </c>
      <c r="E1104" s="38"/>
      <c r="F1104" s="58"/>
      <c r="G1104" s="39">
        <v>16</v>
      </c>
      <c r="H1104" s="40">
        <f t="shared" si="87"/>
        <v>16</v>
      </c>
      <c r="I1104" s="86"/>
      <c r="J1104" s="38">
        <f t="shared" si="88"/>
        <v>16</v>
      </c>
      <c r="K1104" s="58">
        <v>13.75</v>
      </c>
      <c r="L1104" s="56">
        <f t="shared" si="89"/>
        <v>220</v>
      </c>
      <c r="M1104" s="58">
        <f t="shared" si="91"/>
        <v>0</v>
      </c>
      <c r="N1104" s="56">
        <f t="shared" si="90"/>
        <v>220</v>
      </c>
      <c r="O1104" s="56"/>
    </row>
    <row r="1105" ht="12" customHeight="1" spans="1:15">
      <c r="A1105" s="30" t="s">
        <v>20</v>
      </c>
      <c r="B1105" s="30" t="s">
        <v>696</v>
      </c>
      <c r="C1105" s="58">
        <v>8</v>
      </c>
      <c r="D1105" s="37" t="s">
        <v>1064</v>
      </c>
      <c r="E1105" s="38"/>
      <c r="F1105" s="58"/>
      <c r="G1105" s="39">
        <v>12</v>
      </c>
      <c r="H1105" s="40">
        <f t="shared" si="87"/>
        <v>12</v>
      </c>
      <c r="I1105" s="86"/>
      <c r="J1105" s="38">
        <f t="shared" si="88"/>
        <v>12</v>
      </c>
      <c r="K1105" s="58">
        <v>13.75</v>
      </c>
      <c r="L1105" s="56">
        <f t="shared" si="89"/>
        <v>165</v>
      </c>
      <c r="M1105" s="58">
        <f t="shared" si="91"/>
        <v>0</v>
      </c>
      <c r="N1105" s="56">
        <f t="shared" si="90"/>
        <v>165</v>
      </c>
      <c r="O1105" s="56"/>
    </row>
    <row r="1106" ht="12" customHeight="1" spans="1:15">
      <c r="A1106" s="30" t="s">
        <v>20</v>
      </c>
      <c r="B1106" s="30" t="s">
        <v>696</v>
      </c>
      <c r="C1106" s="58">
        <v>8</v>
      </c>
      <c r="D1106" s="37" t="s">
        <v>1065</v>
      </c>
      <c r="E1106" s="38"/>
      <c r="F1106" s="58"/>
      <c r="G1106" s="39">
        <v>12</v>
      </c>
      <c r="H1106" s="40">
        <f t="shared" si="87"/>
        <v>12</v>
      </c>
      <c r="I1106" s="86"/>
      <c r="J1106" s="38">
        <f t="shared" si="88"/>
        <v>12</v>
      </c>
      <c r="K1106" s="58">
        <v>13.75</v>
      </c>
      <c r="L1106" s="56">
        <f t="shared" si="89"/>
        <v>165</v>
      </c>
      <c r="M1106" s="58">
        <f t="shared" si="91"/>
        <v>0</v>
      </c>
      <c r="N1106" s="56">
        <f t="shared" si="90"/>
        <v>165</v>
      </c>
      <c r="O1106" s="56"/>
    </row>
    <row r="1107" ht="12" customHeight="1" spans="1:15">
      <c r="A1107" s="30" t="s">
        <v>20</v>
      </c>
      <c r="B1107" s="30" t="s">
        <v>696</v>
      </c>
      <c r="C1107" s="58">
        <v>8</v>
      </c>
      <c r="D1107" s="37" t="s">
        <v>1066</v>
      </c>
      <c r="E1107" s="38"/>
      <c r="F1107" s="58"/>
      <c r="G1107" s="39">
        <v>12</v>
      </c>
      <c r="H1107" s="40">
        <f t="shared" si="87"/>
        <v>12</v>
      </c>
      <c r="I1107" s="86"/>
      <c r="J1107" s="38">
        <f t="shared" si="88"/>
        <v>12</v>
      </c>
      <c r="K1107" s="58">
        <v>13.75</v>
      </c>
      <c r="L1107" s="56">
        <f t="shared" si="89"/>
        <v>165</v>
      </c>
      <c r="M1107" s="58">
        <f t="shared" si="91"/>
        <v>0</v>
      </c>
      <c r="N1107" s="56">
        <f t="shared" si="90"/>
        <v>165</v>
      </c>
      <c r="O1107" s="56"/>
    </row>
    <row r="1108" ht="12" customHeight="1" spans="1:15">
      <c r="A1108" s="30" t="s">
        <v>20</v>
      </c>
      <c r="B1108" s="30" t="s">
        <v>696</v>
      </c>
      <c r="C1108" s="58">
        <v>8</v>
      </c>
      <c r="D1108" s="37" t="s">
        <v>1067</v>
      </c>
      <c r="E1108" s="38"/>
      <c r="F1108" s="58"/>
      <c r="G1108" s="39">
        <v>20</v>
      </c>
      <c r="H1108" s="40">
        <f t="shared" si="87"/>
        <v>20</v>
      </c>
      <c r="I1108" s="86"/>
      <c r="J1108" s="38">
        <f t="shared" si="88"/>
        <v>20</v>
      </c>
      <c r="K1108" s="58">
        <v>13.75</v>
      </c>
      <c r="L1108" s="56">
        <f t="shared" si="89"/>
        <v>275</v>
      </c>
      <c r="M1108" s="58">
        <f t="shared" si="91"/>
        <v>0</v>
      </c>
      <c r="N1108" s="56">
        <f t="shared" si="90"/>
        <v>275</v>
      </c>
      <c r="O1108" s="56"/>
    </row>
    <row r="1109" ht="12" customHeight="1" spans="1:15">
      <c r="A1109" s="30" t="s">
        <v>20</v>
      </c>
      <c r="B1109" s="30" t="s">
        <v>696</v>
      </c>
      <c r="C1109" s="58">
        <v>8</v>
      </c>
      <c r="D1109" s="37" t="s">
        <v>1068</v>
      </c>
      <c r="E1109" s="38"/>
      <c r="F1109" s="58"/>
      <c r="G1109" s="39">
        <v>20</v>
      </c>
      <c r="H1109" s="40">
        <f t="shared" si="87"/>
        <v>20</v>
      </c>
      <c r="I1109" s="86"/>
      <c r="J1109" s="38">
        <f t="shared" si="88"/>
        <v>20</v>
      </c>
      <c r="K1109" s="58">
        <v>13.75</v>
      </c>
      <c r="L1109" s="56">
        <f t="shared" si="89"/>
        <v>275</v>
      </c>
      <c r="M1109" s="58">
        <f t="shared" si="91"/>
        <v>0</v>
      </c>
      <c r="N1109" s="56">
        <f t="shared" si="90"/>
        <v>275</v>
      </c>
      <c r="O1109" s="56"/>
    </row>
    <row r="1110" ht="12" customHeight="1" spans="1:15">
      <c r="A1110" s="30" t="s">
        <v>20</v>
      </c>
      <c r="B1110" s="30" t="s">
        <v>696</v>
      </c>
      <c r="C1110" s="58">
        <v>8</v>
      </c>
      <c r="D1110" s="37" t="s">
        <v>1069</v>
      </c>
      <c r="E1110" s="38"/>
      <c r="F1110" s="58"/>
      <c r="G1110" s="39">
        <v>24</v>
      </c>
      <c r="H1110" s="40">
        <f t="shared" si="87"/>
        <v>24</v>
      </c>
      <c r="I1110" s="86"/>
      <c r="J1110" s="38">
        <f t="shared" si="88"/>
        <v>24</v>
      </c>
      <c r="K1110" s="58">
        <v>13.75</v>
      </c>
      <c r="L1110" s="56">
        <f t="shared" si="89"/>
        <v>330</v>
      </c>
      <c r="M1110" s="58">
        <f t="shared" si="91"/>
        <v>0</v>
      </c>
      <c r="N1110" s="56">
        <f t="shared" si="90"/>
        <v>330</v>
      </c>
      <c r="O1110" s="56"/>
    </row>
    <row r="1111" ht="12" customHeight="1" spans="1:15">
      <c r="A1111" s="30" t="s">
        <v>20</v>
      </c>
      <c r="B1111" s="30" t="s">
        <v>696</v>
      </c>
      <c r="C1111" s="58">
        <v>8</v>
      </c>
      <c r="D1111" s="37" t="s">
        <v>1070</v>
      </c>
      <c r="E1111" s="38"/>
      <c r="F1111" s="58"/>
      <c r="G1111" s="39">
        <v>4</v>
      </c>
      <c r="H1111" s="40">
        <f t="shared" si="87"/>
        <v>4</v>
      </c>
      <c r="I1111" s="86"/>
      <c r="J1111" s="38">
        <f t="shared" si="88"/>
        <v>4</v>
      </c>
      <c r="K1111" s="58">
        <v>13.75</v>
      </c>
      <c r="L1111" s="56">
        <f t="shared" si="89"/>
        <v>55</v>
      </c>
      <c r="M1111" s="58">
        <f t="shared" si="91"/>
        <v>0</v>
      </c>
      <c r="N1111" s="56">
        <f t="shared" si="90"/>
        <v>55</v>
      </c>
      <c r="O1111" s="56"/>
    </row>
    <row r="1112" ht="12" customHeight="1" spans="1:15">
      <c r="A1112" s="30" t="s">
        <v>20</v>
      </c>
      <c r="B1112" s="30" t="s">
        <v>696</v>
      </c>
      <c r="C1112" s="58">
        <v>8</v>
      </c>
      <c r="D1112" s="37" t="s">
        <v>1071</v>
      </c>
      <c r="E1112" s="38"/>
      <c r="F1112" s="58"/>
      <c r="G1112" s="39">
        <v>16</v>
      </c>
      <c r="H1112" s="40">
        <f t="shared" si="87"/>
        <v>16</v>
      </c>
      <c r="I1112" s="86"/>
      <c r="J1112" s="38">
        <f t="shared" si="88"/>
        <v>16</v>
      </c>
      <c r="K1112" s="58">
        <v>13.75</v>
      </c>
      <c r="L1112" s="56">
        <f t="shared" si="89"/>
        <v>220</v>
      </c>
      <c r="M1112" s="58">
        <f t="shared" si="91"/>
        <v>0</v>
      </c>
      <c r="N1112" s="56">
        <f t="shared" si="90"/>
        <v>220</v>
      </c>
      <c r="O1112" s="56"/>
    </row>
    <row r="1113" ht="12" customHeight="1" spans="1:15">
      <c r="A1113" s="30" t="s">
        <v>20</v>
      </c>
      <c r="B1113" s="30" t="s">
        <v>696</v>
      </c>
      <c r="C1113" s="58">
        <v>8</v>
      </c>
      <c r="D1113" s="37" t="s">
        <v>1072</v>
      </c>
      <c r="E1113" s="38"/>
      <c r="F1113" s="58"/>
      <c r="G1113" s="39">
        <v>12</v>
      </c>
      <c r="H1113" s="40">
        <f t="shared" si="87"/>
        <v>12</v>
      </c>
      <c r="I1113" s="86"/>
      <c r="J1113" s="38">
        <f t="shared" si="88"/>
        <v>12</v>
      </c>
      <c r="K1113" s="58">
        <v>13.75</v>
      </c>
      <c r="L1113" s="56">
        <f t="shared" si="89"/>
        <v>165</v>
      </c>
      <c r="M1113" s="58">
        <f t="shared" si="91"/>
        <v>0</v>
      </c>
      <c r="N1113" s="56">
        <f t="shared" si="90"/>
        <v>165</v>
      </c>
      <c r="O1113" s="56"/>
    </row>
    <row r="1114" ht="12" customHeight="1" spans="1:15">
      <c r="A1114" s="30" t="s">
        <v>20</v>
      </c>
      <c r="B1114" s="30" t="s">
        <v>696</v>
      </c>
      <c r="C1114" s="58">
        <v>8</v>
      </c>
      <c r="D1114" s="37" t="s">
        <v>1073</v>
      </c>
      <c r="E1114" s="38"/>
      <c r="F1114" s="58"/>
      <c r="G1114" s="39">
        <v>20</v>
      </c>
      <c r="H1114" s="40">
        <f t="shared" si="87"/>
        <v>20</v>
      </c>
      <c r="I1114" s="86"/>
      <c r="J1114" s="38">
        <f t="shared" si="88"/>
        <v>20</v>
      </c>
      <c r="K1114" s="58">
        <v>13.75</v>
      </c>
      <c r="L1114" s="56">
        <f t="shared" si="89"/>
        <v>275</v>
      </c>
      <c r="M1114" s="58">
        <f t="shared" si="91"/>
        <v>0</v>
      </c>
      <c r="N1114" s="56">
        <f t="shared" si="90"/>
        <v>275</v>
      </c>
      <c r="O1114" s="56"/>
    </row>
    <row r="1115" ht="12" customHeight="1" spans="1:15">
      <c r="A1115" s="30" t="s">
        <v>20</v>
      </c>
      <c r="B1115" s="30" t="s">
        <v>696</v>
      </c>
      <c r="C1115" s="58">
        <v>8</v>
      </c>
      <c r="D1115" s="37" t="s">
        <v>1074</v>
      </c>
      <c r="E1115" s="38"/>
      <c r="F1115" s="58"/>
      <c r="G1115" s="39">
        <v>24</v>
      </c>
      <c r="H1115" s="40">
        <f t="shared" si="87"/>
        <v>24</v>
      </c>
      <c r="I1115" s="86"/>
      <c r="J1115" s="38">
        <f t="shared" si="88"/>
        <v>24</v>
      </c>
      <c r="K1115" s="58">
        <v>13.75</v>
      </c>
      <c r="L1115" s="56">
        <f t="shared" si="89"/>
        <v>330</v>
      </c>
      <c r="M1115" s="58">
        <f t="shared" si="91"/>
        <v>0</v>
      </c>
      <c r="N1115" s="56">
        <f t="shared" si="90"/>
        <v>330</v>
      </c>
      <c r="O1115" s="56"/>
    </row>
    <row r="1116" ht="12" customHeight="1" spans="1:15">
      <c r="A1116" s="30" t="s">
        <v>20</v>
      </c>
      <c r="B1116" s="30" t="s">
        <v>696</v>
      </c>
      <c r="C1116" s="58">
        <v>8</v>
      </c>
      <c r="D1116" s="37" t="s">
        <v>1075</v>
      </c>
      <c r="E1116" s="38"/>
      <c r="F1116" s="58"/>
      <c r="G1116" s="39">
        <v>4</v>
      </c>
      <c r="H1116" s="40">
        <f t="shared" si="87"/>
        <v>4</v>
      </c>
      <c r="I1116" s="86"/>
      <c r="J1116" s="38">
        <f t="shared" si="88"/>
        <v>4</v>
      </c>
      <c r="K1116" s="58">
        <v>13.75</v>
      </c>
      <c r="L1116" s="56">
        <f t="shared" si="89"/>
        <v>55</v>
      </c>
      <c r="M1116" s="58">
        <f t="shared" si="91"/>
        <v>0</v>
      </c>
      <c r="N1116" s="56">
        <f t="shared" si="90"/>
        <v>55</v>
      </c>
      <c r="O1116" s="56"/>
    </row>
    <row r="1117" ht="12" customHeight="1" spans="1:15">
      <c r="A1117" s="30" t="s">
        <v>20</v>
      </c>
      <c r="B1117" s="30" t="s">
        <v>696</v>
      </c>
      <c r="C1117" s="58">
        <v>8</v>
      </c>
      <c r="D1117" s="37" t="s">
        <v>1064</v>
      </c>
      <c r="E1117" s="38"/>
      <c r="F1117" s="58"/>
      <c r="G1117" s="39">
        <v>28</v>
      </c>
      <c r="H1117" s="40">
        <f t="shared" si="87"/>
        <v>28</v>
      </c>
      <c r="I1117" s="86"/>
      <c r="J1117" s="38">
        <f t="shared" si="88"/>
        <v>28</v>
      </c>
      <c r="K1117" s="58">
        <v>13.75</v>
      </c>
      <c r="L1117" s="56">
        <f t="shared" si="89"/>
        <v>385</v>
      </c>
      <c r="M1117" s="58">
        <f t="shared" si="91"/>
        <v>0</v>
      </c>
      <c r="N1117" s="56">
        <f t="shared" si="90"/>
        <v>385</v>
      </c>
      <c r="O1117" s="56"/>
    </row>
    <row r="1118" ht="12" customHeight="1" spans="1:15">
      <c r="A1118" s="30" t="s">
        <v>20</v>
      </c>
      <c r="B1118" s="30" t="s">
        <v>696</v>
      </c>
      <c r="C1118" s="58">
        <v>8</v>
      </c>
      <c r="D1118" s="37" t="s">
        <v>1076</v>
      </c>
      <c r="E1118" s="38"/>
      <c r="F1118" s="58"/>
      <c r="G1118" s="39">
        <v>16</v>
      </c>
      <c r="H1118" s="40">
        <f t="shared" si="87"/>
        <v>16</v>
      </c>
      <c r="I1118" s="86"/>
      <c r="J1118" s="38">
        <f t="shared" si="88"/>
        <v>16</v>
      </c>
      <c r="K1118" s="58">
        <v>13.75</v>
      </c>
      <c r="L1118" s="56">
        <f t="shared" si="89"/>
        <v>220</v>
      </c>
      <c r="M1118" s="58">
        <f t="shared" si="91"/>
        <v>0</v>
      </c>
      <c r="N1118" s="56">
        <f t="shared" si="90"/>
        <v>220</v>
      </c>
      <c r="O1118" s="56"/>
    </row>
    <row r="1119" ht="12" customHeight="1" spans="1:15">
      <c r="A1119" s="30" t="s">
        <v>20</v>
      </c>
      <c r="B1119" s="30" t="s">
        <v>696</v>
      </c>
      <c r="C1119" s="58">
        <v>8</v>
      </c>
      <c r="D1119" s="37" t="s">
        <v>1077</v>
      </c>
      <c r="E1119" s="38"/>
      <c r="F1119" s="58"/>
      <c r="G1119" s="39">
        <v>12</v>
      </c>
      <c r="H1119" s="40">
        <f t="shared" si="87"/>
        <v>12</v>
      </c>
      <c r="I1119" s="86"/>
      <c r="J1119" s="38">
        <f t="shared" si="88"/>
        <v>12</v>
      </c>
      <c r="K1119" s="58">
        <v>13.75</v>
      </c>
      <c r="L1119" s="56">
        <f t="shared" si="89"/>
        <v>165</v>
      </c>
      <c r="M1119" s="58">
        <f t="shared" si="91"/>
        <v>0</v>
      </c>
      <c r="N1119" s="56">
        <f t="shared" si="90"/>
        <v>165</v>
      </c>
      <c r="O1119" s="56"/>
    </row>
    <row r="1120" ht="12" customHeight="1" spans="1:15">
      <c r="A1120" s="30" t="s">
        <v>20</v>
      </c>
      <c r="B1120" s="30" t="s">
        <v>696</v>
      </c>
      <c r="C1120" s="58">
        <v>8</v>
      </c>
      <c r="D1120" s="37" t="s">
        <v>1078</v>
      </c>
      <c r="E1120" s="38"/>
      <c r="F1120" s="58"/>
      <c r="G1120" s="39">
        <v>8</v>
      </c>
      <c r="H1120" s="40">
        <f t="shared" si="87"/>
        <v>8</v>
      </c>
      <c r="I1120" s="86"/>
      <c r="J1120" s="38">
        <f t="shared" si="88"/>
        <v>8</v>
      </c>
      <c r="K1120" s="58">
        <v>13.75</v>
      </c>
      <c r="L1120" s="56">
        <f t="shared" si="89"/>
        <v>110</v>
      </c>
      <c r="M1120" s="58">
        <f t="shared" si="91"/>
        <v>0</v>
      </c>
      <c r="N1120" s="56">
        <f t="shared" si="90"/>
        <v>110</v>
      </c>
      <c r="O1120" s="56"/>
    </row>
    <row r="1121" ht="12" customHeight="1" spans="1:15">
      <c r="A1121" s="30" t="s">
        <v>20</v>
      </c>
      <c r="B1121" s="30" t="s">
        <v>696</v>
      </c>
      <c r="C1121" s="58">
        <v>8</v>
      </c>
      <c r="D1121" s="37" t="s">
        <v>1079</v>
      </c>
      <c r="E1121" s="38"/>
      <c r="F1121" s="58"/>
      <c r="G1121" s="39">
        <v>24</v>
      </c>
      <c r="H1121" s="40">
        <f t="shared" si="87"/>
        <v>24</v>
      </c>
      <c r="I1121" s="86"/>
      <c r="J1121" s="38">
        <f t="shared" si="88"/>
        <v>24</v>
      </c>
      <c r="K1121" s="58">
        <v>13.75</v>
      </c>
      <c r="L1121" s="56">
        <f t="shared" si="89"/>
        <v>330</v>
      </c>
      <c r="M1121" s="58">
        <f t="shared" si="91"/>
        <v>0</v>
      </c>
      <c r="N1121" s="56">
        <f t="shared" si="90"/>
        <v>330</v>
      </c>
      <c r="O1121" s="56"/>
    </row>
    <row r="1122" ht="12" customHeight="1" spans="1:15">
      <c r="A1122" s="30" t="s">
        <v>20</v>
      </c>
      <c r="B1122" s="30" t="s">
        <v>696</v>
      </c>
      <c r="C1122" s="58">
        <v>9</v>
      </c>
      <c r="D1122" s="37" t="s">
        <v>1080</v>
      </c>
      <c r="E1122" s="38"/>
      <c r="F1122" s="58"/>
      <c r="G1122" s="39">
        <v>32</v>
      </c>
      <c r="H1122" s="40">
        <f t="shared" si="87"/>
        <v>32</v>
      </c>
      <c r="I1122" s="86"/>
      <c r="J1122" s="38">
        <f t="shared" si="88"/>
        <v>32</v>
      </c>
      <c r="K1122" s="58">
        <v>13.75</v>
      </c>
      <c r="L1122" s="56">
        <f t="shared" si="89"/>
        <v>440</v>
      </c>
      <c r="M1122" s="58">
        <f t="shared" si="91"/>
        <v>0</v>
      </c>
      <c r="N1122" s="56">
        <f t="shared" si="90"/>
        <v>440</v>
      </c>
      <c r="O1122" s="56"/>
    </row>
    <row r="1123" ht="12" customHeight="1" spans="1:15">
      <c r="A1123" s="30" t="s">
        <v>20</v>
      </c>
      <c r="B1123" s="30" t="s">
        <v>696</v>
      </c>
      <c r="C1123" s="58">
        <v>9</v>
      </c>
      <c r="D1123" s="37" t="s">
        <v>1081</v>
      </c>
      <c r="E1123" s="38"/>
      <c r="F1123" s="58"/>
      <c r="G1123" s="39">
        <v>20</v>
      </c>
      <c r="H1123" s="40">
        <f t="shared" si="87"/>
        <v>20</v>
      </c>
      <c r="I1123" s="86"/>
      <c r="J1123" s="38">
        <f t="shared" si="88"/>
        <v>20</v>
      </c>
      <c r="K1123" s="58">
        <v>13.75</v>
      </c>
      <c r="L1123" s="56">
        <f t="shared" si="89"/>
        <v>275</v>
      </c>
      <c r="M1123" s="58">
        <f t="shared" si="91"/>
        <v>0</v>
      </c>
      <c r="N1123" s="56">
        <f t="shared" si="90"/>
        <v>275</v>
      </c>
      <c r="O1123" s="56"/>
    </row>
    <row r="1124" ht="12" customHeight="1" spans="1:15">
      <c r="A1124" s="30" t="s">
        <v>20</v>
      </c>
      <c r="B1124" s="30" t="s">
        <v>696</v>
      </c>
      <c r="C1124" s="58">
        <v>9</v>
      </c>
      <c r="D1124" s="37" t="s">
        <v>1082</v>
      </c>
      <c r="E1124" s="38"/>
      <c r="F1124" s="58"/>
      <c r="G1124" s="39">
        <v>20</v>
      </c>
      <c r="H1124" s="40">
        <f t="shared" si="87"/>
        <v>20</v>
      </c>
      <c r="I1124" s="86"/>
      <c r="J1124" s="38">
        <f t="shared" si="88"/>
        <v>20</v>
      </c>
      <c r="K1124" s="58">
        <v>13.75</v>
      </c>
      <c r="L1124" s="56">
        <f t="shared" si="89"/>
        <v>275</v>
      </c>
      <c r="M1124" s="58">
        <f t="shared" si="91"/>
        <v>0</v>
      </c>
      <c r="N1124" s="56">
        <f t="shared" si="90"/>
        <v>275</v>
      </c>
      <c r="O1124" s="56"/>
    </row>
    <row r="1125" ht="12" customHeight="1" spans="1:15">
      <c r="A1125" s="30" t="s">
        <v>20</v>
      </c>
      <c r="B1125" s="30" t="s">
        <v>696</v>
      </c>
      <c r="C1125" s="58">
        <v>9</v>
      </c>
      <c r="D1125" s="37" t="s">
        <v>1083</v>
      </c>
      <c r="E1125" s="38"/>
      <c r="F1125" s="58"/>
      <c r="G1125" s="39">
        <v>20</v>
      </c>
      <c r="H1125" s="40">
        <f t="shared" si="87"/>
        <v>20</v>
      </c>
      <c r="I1125" s="86"/>
      <c r="J1125" s="38">
        <f t="shared" si="88"/>
        <v>20</v>
      </c>
      <c r="K1125" s="58">
        <v>13.75</v>
      </c>
      <c r="L1125" s="56">
        <f t="shared" si="89"/>
        <v>275</v>
      </c>
      <c r="M1125" s="58">
        <f t="shared" si="91"/>
        <v>0</v>
      </c>
      <c r="N1125" s="56">
        <f t="shared" si="90"/>
        <v>275</v>
      </c>
      <c r="O1125" s="56"/>
    </row>
    <row r="1126" ht="12" customHeight="1" spans="1:15">
      <c r="A1126" s="30" t="s">
        <v>20</v>
      </c>
      <c r="B1126" s="30" t="s">
        <v>696</v>
      </c>
      <c r="C1126" s="58">
        <v>9</v>
      </c>
      <c r="D1126" s="37" t="s">
        <v>1084</v>
      </c>
      <c r="E1126" s="38"/>
      <c r="F1126" s="58"/>
      <c r="G1126" s="39">
        <v>20</v>
      </c>
      <c r="H1126" s="40">
        <f t="shared" si="87"/>
        <v>20</v>
      </c>
      <c r="I1126" s="86"/>
      <c r="J1126" s="38">
        <f t="shared" si="88"/>
        <v>20</v>
      </c>
      <c r="K1126" s="58">
        <v>13.75</v>
      </c>
      <c r="L1126" s="56">
        <f t="shared" si="89"/>
        <v>275</v>
      </c>
      <c r="M1126" s="58">
        <f t="shared" si="91"/>
        <v>0</v>
      </c>
      <c r="N1126" s="56">
        <f t="shared" si="90"/>
        <v>275</v>
      </c>
      <c r="O1126" s="56"/>
    </row>
    <row r="1127" ht="12" customHeight="1" spans="1:15">
      <c r="A1127" s="30" t="s">
        <v>20</v>
      </c>
      <c r="B1127" s="30" t="s">
        <v>696</v>
      </c>
      <c r="C1127" s="58">
        <v>9</v>
      </c>
      <c r="D1127" s="37" t="s">
        <v>1085</v>
      </c>
      <c r="E1127" s="38"/>
      <c r="F1127" s="58"/>
      <c r="G1127" s="39">
        <v>28</v>
      </c>
      <c r="H1127" s="40">
        <f t="shared" si="87"/>
        <v>28</v>
      </c>
      <c r="I1127" s="86"/>
      <c r="J1127" s="38">
        <f t="shared" si="88"/>
        <v>28</v>
      </c>
      <c r="K1127" s="58">
        <v>13.75</v>
      </c>
      <c r="L1127" s="56">
        <f t="shared" si="89"/>
        <v>385</v>
      </c>
      <c r="M1127" s="58">
        <f t="shared" si="91"/>
        <v>0</v>
      </c>
      <c r="N1127" s="56">
        <f t="shared" si="90"/>
        <v>385</v>
      </c>
      <c r="O1127" s="56"/>
    </row>
    <row r="1128" ht="12" customHeight="1" spans="1:15">
      <c r="A1128" s="30" t="s">
        <v>20</v>
      </c>
      <c r="B1128" s="30" t="s">
        <v>696</v>
      </c>
      <c r="C1128" s="58">
        <v>9</v>
      </c>
      <c r="D1128" s="37" t="s">
        <v>1086</v>
      </c>
      <c r="E1128" s="38"/>
      <c r="F1128" s="58"/>
      <c r="G1128" s="39">
        <v>24</v>
      </c>
      <c r="H1128" s="40">
        <f t="shared" si="87"/>
        <v>24</v>
      </c>
      <c r="I1128" s="86"/>
      <c r="J1128" s="38">
        <f t="shared" si="88"/>
        <v>24</v>
      </c>
      <c r="K1128" s="58">
        <v>13.75</v>
      </c>
      <c r="L1128" s="56">
        <f t="shared" si="89"/>
        <v>330</v>
      </c>
      <c r="M1128" s="58">
        <f t="shared" si="91"/>
        <v>0</v>
      </c>
      <c r="N1128" s="56">
        <f t="shared" si="90"/>
        <v>330</v>
      </c>
      <c r="O1128" s="56"/>
    </row>
    <row r="1129" ht="12" customHeight="1" spans="1:15">
      <c r="A1129" s="30" t="s">
        <v>20</v>
      </c>
      <c r="B1129" s="30" t="s">
        <v>696</v>
      </c>
      <c r="C1129" s="58">
        <v>9</v>
      </c>
      <c r="D1129" s="37" t="s">
        <v>1087</v>
      </c>
      <c r="E1129" s="38"/>
      <c r="F1129" s="58"/>
      <c r="G1129" s="39">
        <v>20</v>
      </c>
      <c r="H1129" s="40">
        <f t="shared" si="87"/>
        <v>20</v>
      </c>
      <c r="I1129" s="86"/>
      <c r="J1129" s="38">
        <f t="shared" si="88"/>
        <v>20</v>
      </c>
      <c r="K1129" s="58">
        <v>13.75</v>
      </c>
      <c r="L1129" s="56">
        <f t="shared" si="89"/>
        <v>275</v>
      </c>
      <c r="M1129" s="58">
        <f t="shared" si="91"/>
        <v>0</v>
      </c>
      <c r="N1129" s="56">
        <f t="shared" si="90"/>
        <v>275</v>
      </c>
      <c r="O1129" s="56"/>
    </row>
    <row r="1130" ht="12" customHeight="1" spans="1:15">
      <c r="A1130" s="30" t="s">
        <v>20</v>
      </c>
      <c r="B1130" s="30" t="s">
        <v>696</v>
      </c>
      <c r="C1130" s="58">
        <v>9</v>
      </c>
      <c r="D1130" s="37" t="s">
        <v>1088</v>
      </c>
      <c r="E1130" s="38"/>
      <c r="F1130" s="58"/>
      <c r="G1130" s="39">
        <v>28</v>
      </c>
      <c r="H1130" s="40">
        <f t="shared" si="87"/>
        <v>28</v>
      </c>
      <c r="I1130" s="86"/>
      <c r="J1130" s="38">
        <f t="shared" si="88"/>
        <v>28</v>
      </c>
      <c r="K1130" s="58">
        <v>13.75</v>
      </c>
      <c r="L1130" s="56">
        <f t="shared" si="89"/>
        <v>385</v>
      </c>
      <c r="M1130" s="58">
        <f t="shared" si="91"/>
        <v>0</v>
      </c>
      <c r="N1130" s="56">
        <f t="shared" si="90"/>
        <v>385</v>
      </c>
      <c r="O1130" s="56"/>
    </row>
    <row r="1131" ht="12" customHeight="1" spans="1:15">
      <c r="A1131" s="30" t="s">
        <v>20</v>
      </c>
      <c r="B1131" s="30" t="s">
        <v>696</v>
      </c>
      <c r="C1131" s="58">
        <v>9</v>
      </c>
      <c r="D1131" s="37" t="s">
        <v>1089</v>
      </c>
      <c r="E1131" s="38"/>
      <c r="F1131" s="58"/>
      <c r="G1131" s="39">
        <v>28</v>
      </c>
      <c r="H1131" s="40">
        <f t="shared" si="87"/>
        <v>28</v>
      </c>
      <c r="I1131" s="86"/>
      <c r="J1131" s="38">
        <f t="shared" si="88"/>
        <v>28</v>
      </c>
      <c r="K1131" s="58">
        <v>13.75</v>
      </c>
      <c r="L1131" s="56">
        <f t="shared" si="89"/>
        <v>385</v>
      </c>
      <c r="M1131" s="58">
        <f t="shared" si="91"/>
        <v>0</v>
      </c>
      <c r="N1131" s="56">
        <f t="shared" si="90"/>
        <v>385</v>
      </c>
      <c r="O1131" s="56"/>
    </row>
    <row r="1132" ht="12" customHeight="1" spans="1:15">
      <c r="A1132" s="30" t="s">
        <v>20</v>
      </c>
      <c r="B1132" s="30" t="s">
        <v>696</v>
      </c>
      <c r="C1132" s="58">
        <v>9</v>
      </c>
      <c r="D1132" s="37" t="s">
        <v>1090</v>
      </c>
      <c r="E1132" s="38"/>
      <c r="F1132" s="58"/>
      <c r="G1132" s="39">
        <v>32</v>
      </c>
      <c r="H1132" s="40">
        <f t="shared" si="87"/>
        <v>32</v>
      </c>
      <c r="I1132" s="86"/>
      <c r="J1132" s="38">
        <f t="shared" si="88"/>
        <v>32</v>
      </c>
      <c r="K1132" s="58">
        <v>13.75</v>
      </c>
      <c r="L1132" s="56">
        <f t="shared" si="89"/>
        <v>440</v>
      </c>
      <c r="M1132" s="58">
        <f t="shared" si="91"/>
        <v>0</v>
      </c>
      <c r="N1132" s="56">
        <f t="shared" si="90"/>
        <v>440</v>
      </c>
      <c r="O1132" s="56"/>
    </row>
    <row r="1133" ht="12" customHeight="1" spans="1:15">
      <c r="A1133" s="30" t="s">
        <v>20</v>
      </c>
      <c r="B1133" s="30" t="s">
        <v>696</v>
      </c>
      <c r="C1133" s="58">
        <v>9</v>
      </c>
      <c r="D1133" s="37" t="s">
        <v>1091</v>
      </c>
      <c r="E1133" s="38"/>
      <c r="F1133" s="58"/>
      <c r="G1133" s="39">
        <v>32</v>
      </c>
      <c r="H1133" s="40">
        <f t="shared" si="87"/>
        <v>32</v>
      </c>
      <c r="I1133" s="86"/>
      <c r="J1133" s="38">
        <f t="shared" si="88"/>
        <v>32</v>
      </c>
      <c r="K1133" s="58">
        <v>13.75</v>
      </c>
      <c r="L1133" s="56">
        <f t="shared" si="89"/>
        <v>440</v>
      </c>
      <c r="M1133" s="58">
        <f t="shared" si="91"/>
        <v>0</v>
      </c>
      <c r="N1133" s="56">
        <f t="shared" si="90"/>
        <v>440</v>
      </c>
      <c r="O1133" s="56"/>
    </row>
    <row r="1134" ht="12" customHeight="1" spans="1:15">
      <c r="A1134" s="30" t="s">
        <v>20</v>
      </c>
      <c r="B1134" s="30" t="s">
        <v>696</v>
      </c>
      <c r="C1134" s="58">
        <v>9</v>
      </c>
      <c r="D1134" s="37" t="s">
        <v>1092</v>
      </c>
      <c r="E1134" s="38"/>
      <c r="F1134" s="58"/>
      <c r="G1134" s="39">
        <v>28</v>
      </c>
      <c r="H1134" s="40">
        <f t="shared" si="87"/>
        <v>28</v>
      </c>
      <c r="I1134" s="86"/>
      <c r="J1134" s="38">
        <f t="shared" si="88"/>
        <v>28</v>
      </c>
      <c r="K1134" s="58">
        <v>13.75</v>
      </c>
      <c r="L1134" s="56">
        <f t="shared" si="89"/>
        <v>385</v>
      </c>
      <c r="M1134" s="58">
        <f t="shared" si="91"/>
        <v>0</v>
      </c>
      <c r="N1134" s="56">
        <f t="shared" si="90"/>
        <v>385</v>
      </c>
      <c r="O1134" s="56"/>
    </row>
    <row r="1135" ht="12" customHeight="1" spans="1:15">
      <c r="A1135" s="30" t="s">
        <v>20</v>
      </c>
      <c r="B1135" s="30" t="s">
        <v>696</v>
      </c>
      <c r="C1135" s="58">
        <v>9</v>
      </c>
      <c r="D1135" s="37" t="s">
        <v>1093</v>
      </c>
      <c r="E1135" s="38"/>
      <c r="F1135" s="58"/>
      <c r="G1135" s="39">
        <v>16</v>
      </c>
      <c r="H1135" s="40">
        <f t="shared" si="87"/>
        <v>16</v>
      </c>
      <c r="I1135" s="86"/>
      <c r="J1135" s="38">
        <f t="shared" si="88"/>
        <v>16</v>
      </c>
      <c r="K1135" s="58">
        <v>13.75</v>
      </c>
      <c r="L1135" s="56">
        <f t="shared" si="89"/>
        <v>220</v>
      </c>
      <c r="M1135" s="58">
        <f t="shared" si="91"/>
        <v>0</v>
      </c>
      <c r="N1135" s="56">
        <f t="shared" si="90"/>
        <v>220</v>
      </c>
      <c r="O1135" s="56"/>
    </row>
    <row r="1136" ht="12" customHeight="1" spans="1:15">
      <c r="A1136" s="30" t="s">
        <v>20</v>
      </c>
      <c r="B1136" s="30" t="s">
        <v>696</v>
      </c>
      <c r="C1136" s="58">
        <v>9</v>
      </c>
      <c r="D1136" s="37" t="s">
        <v>1094</v>
      </c>
      <c r="E1136" s="38"/>
      <c r="F1136" s="58"/>
      <c r="G1136" s="39">
        <v>8</v>
      </c>
      <c r="H1136" s="40">
        <f t="shared" si="87"/>
        <v>8</v>
      </c>
      <c r="I1136" s="86"/>
      <c r="J1136" s="38">
        <f t="shared" si="88"/>
        <v>8</v>
      </c>
      <c r="K1136" s="58">
        <v>13.75</v>
      </c>
      <c r="L1136" s="56">
        <f t="shared" si="89"/>
        <v>110</v>
      </c>
      <c r="M1136" s="58">
        <f t="shared" si="91"/>
        <v>0</v>
      </c>
      <c r="N1136" s="56">
        <f t="shared" si="90"/>
        <v>110</v>
      </c>
      <c r="O1136" s="56"/>
    </row>
    <row r="1137" ht="12" customHeight="1" spans="1:15">
      <c r="A1137" s="30" t="s">
        <v>20</v>
      </c>
      <c r="B1137" s="30" t="s">
        <v>696</v>
      </c>
      <c r="C1137" s="58">
        <v>9</v>
      </c>
      <c r="D1137" s="37" t="s">
        <v>1095</v>
      </c>
      <c r="E1137" s="38"/>
      <c r="F1137" s="58"/>
      <c r="G1137" s="39">
        <v>20</v>
      </c>
      <c r="H1137" s="40">
        <f t="shared" si="87"/>
        <v>20</v>
      </c>
      <c r="I1137" s="86"/>
      <c r="J1137" s="38">
        <f t="shared" si="88"/>
        <v>20</v>
      </c>
      <c r="K1137" s="58">
        <v>13.75</v>
      </c>
      <c r="L1137" s="56">
        <f t="shared" si="89"/>
        <v>275</v>
      </c>
      <c r="M1137" s="58">
        <f t="shared" si="91"/>
        <v>0</v>
      </c>
      <c r="N1137" s="56">
        <f t="shared" si="90"/>
        <v>275</v>
      </c>
      <c r="O1137" s="56"/>
    </row>
    <row r="1138" ht="12" customHeight="1" spans="1:15">
      <c r="A1138" s="30" t="s">
        <v>20</v>
      </c>
      <c r="B1138" s="30" t="s">
        <v>696</v>
      </c>
      <c r="C1138" s="58">
        <v>9</v>
      </c>
      <c r="D1138" s="37" t="s">
        <v>1096</v>
      </c>
      <c r="E1138" s="38"/>
      <c r="F1138" s="58"/>
      <c r="G1138" s="39">
        <v>4</v>
      </c>
      <c r="H1138" s="40">
        <f t="shared" si="87"/>
        <v>4</v>
      </c>
      <c r="I1138" s="86"/>
      <c r="J1138" s="38">
        <f t="shared" si="88"/>
        <v>4</v>
      </c>
      <c r="K1138" s="58">
        <v>13.75</v>
      </c>
      <c r="L1138" s="56">
        <f t="shared" si="89"/>
        <v>55</v>
      </c>
      <c r="M1138" s="58">
        <f t="shared" si="91"/>
        <v>0</v>
      </c>
      <c r="N1138" s="56">
        <f t="shared" si="90"/>
        <v>55</v>
      </c>
      <c r="O1138" s="56"/>
    </row>
    <row r="1139" ht="12" customHeight="1" spans="1:15">
      <c r="A1139" s="30" t="s">
        <v>20</v>
      </c>
      <c r="B1139" s="30" t="s">
        <v>696</v>
      </c>
      <c r="C1139" s="58">
        <v>9</v>
      </c>
      <c r="D1139" s="37" t="s">
        <v>1097</v>
      </c>
      <c r="E1139" s="38"/>
      <c r="F1139" s="58"/>
      <c r="G1139" s="39">
        <v>32</v>
      </c>
      <c r="H1139" s="40">
        <f t="shared" si="87"/>
        <v>32</v>
      </c>
      <c r="I1139" s="86"/>
      <c r="J1139" s="38">
        <f t="shared" si="88"/>
        <v>32</v>
      </c>
      <c r="K1139" s="58">
        <v>13.75</v>
      </c>
      <c r="L1139" s="56">
        <f t="shared" si="89"/>
        <v>440</v>
      </c>
      <c r="M1139" s="58">
        <f t="shared" si="91"/>
        <v>0</v>
      </c>
      <c r="N1139" s="56">
        <f t="shared" si="90"/>
        <v>440</v>
      </c>
      <c r="O1139" s="56"/>
    </row>
    <row r="1140" ht="12" customHeight="1" spans="1:15">
      <c r="A1140" s="30" t="s">
        <v>20</v>
      </c>
      <c r="B1140" s="30" t="s">
        <v>696</v>
      </c>
      <c r="C1140" s="58">
        <v>9</v>
      </c>
      <c r="D1140" s="37" t="s">
        <v>1098</v>
      </c>
      <c r="E1140" s="38"/>
      <c r="F1140" s="58"/>
      <c r="G1140" s="39">
        <v>20</v>
      </c>
      <c r="H1140" s="40">
        <f t="shared" si="87"/>
        <v>20</v>
      </c>
      <c r="I1140" s="86"/>
      <c r="J1140" s="38">
        <f t="shared" si="88"/>
        <v>20</v>
      </c>
      <c r="K1140" s="58">
        <v>13.75</v>
      </c>
      <c r="L1140" s="56">
        <f t="shared" si="89"/>
        <v>275</v>
      </c>
      <c r="M1140" s="58">
        <f t="shared" si="91"/>
        <v>0</v>
      </c>
      <c r="N1140" s="56">
        <f t="shared" si="90"/>
        <v>275</v>
      </c>
      <c r="O1140" s="56"/>
    </row>
    <row r="1141" ht="12" customHeight="1" spans="1:15">
      <c r="A1141" s="30" t="s">
        <v>20</v>
      </c>
      <c r="B1141" s="30" t="s">
        <v>696</v>
      </c>
      <c r="C1141" s="58">
        <v>9</v>
      </c>
      <c r="D1141" s="37" t="s">
        <v>1099</v>
      </c>
      <c r="E1141" s="38"/>
      <c r="F1141" s="58"/>
      <c r="G1141" s="39">
        <v>16</v>
      </c>
      <c r="H1141" s="40">
        <f t="shared" si="87"/>
        <v>16</v>
      </c>
      <c r="I1141" s="86"/>
      <c r="J1141" s="38">
        <f t="shared" si="88"/>
        <v>16</v>
      </c>
      <c r="K1141" s="58">
        <v>13.75</v>
      </c>
      <c r="L1141" s="56">
        <f t="shared" si="89"/>
        <v>220</v>
      </c>
      <c r="M1141" s="58">
        <f t="shared" si="91"/>
        <v>0</v>
      </c>
      <c r="N1141" s="56">
        <f t="shared" si="90"/>
        <v>220</v>
      </c>
      <c r="O1141" s="56"/>
    </row>
    <row r="1142" ht="12" customHeight="1" spans="1:15">
      <c r="A1142" s="30" t="s">
        <v>20</v>
      </c>
      <c r="B1142" s="30" t="s">
        <v>696</v>
      </c>
      <c r="C1142" s="58">
        <v>9</v>
      </c>
      <c r="D1142" s="37" t="s">
        <v>1100</v>
      </c>
      <c r="E1142" s="38"/>
      <c r="F1142" s="58"/>
      <c r="G1142" s="39">
        <v>40</v>
      </c>
      <c r="H1142" s="40">
        <f t="shared" si="87"/>
        <v>40</v>
      </c>
      <c r="I1142" s="86"/>
      <c r="J1142" s="38">
        <f t="shared" si="88"/>
        <v>40</v>
      </c>
      <c r="K1142" s="58">
        <v>13.75</v>
      </c>
      <c r="L1142" s="56">
        <f t="shared" si="89"/>
        <v>550</v>
      </c>
      <c r="M1142" s="58">
        <f t="shared" si="91"/>
        <v>0</v>
      </c>
      <c r="N1142" s="56">
        <f t="shared" si="90"/>
        <v>550</v>
      </c>
      <c r="O1142" s="56"/>
    </row>
    <row r="1143" ht="12" customHeight="1" spans="1:15">
      <c r="A1143" s="30" t="s">
        <v>20</v>
      </c>
      <c r="B1143" s="30" t="s">
        <v>696</v>
      </c>
      <c r="C1143" s="58">
        <v>9</v>
      </c>
      <c r="D1143" s="37" t="s">
        <v>1101</v>
      </c>
      <c r="E1143" s="38"/>
      <c r="F1143" s="58"/>
      <c r="G1143" s="39">
        <v>20</v>
      </c>
      <c r="H1143" s="40">
        <f t="shared" si="87"/>
        <v>20</v>
      </c>
      <c r="I1143" s="86"/>
      <c r="J1143" s="38">
        <f t="shared" si="88"/>
        <v>20</v>
      </c>
      <c r="K1143" s="58">
        <v>13.75</v>
      </c>
      <c r="L1143" s="56">
        <f t="shared" si="89"/>
        <v>275</v>
      </c>
      <c r="M1143" s="58">
        <f t="shared" si="91"/>
        <v>0</v>
      </c>
      <c r="N1143" s="56">
        <f t="shared" si="90"/>
        <v>275</v>
      </c>
      <c r="O1143" s="56"/>
    </row>
    <row r="1144" ht="12" customHeight="1" spans="1:15">
      <c r="A1144" s="30" t="s">
        <v>20</v>
      </c>
      <c r="B1144" s="30" t="s">
        <v>696</v>
      </c>
      <c r="C1144" s="58">
        <v>9</v>
      </c>
      <c r="D1144" s="37" t="s">
        <v>1102</v>
      </c>
      <c r="E1144" s="38"/>
      <c r="F1144" s="58"/>
      <c r="G1144" s="39">
        <v>16</v>
      </c>
      <c r="H1144" s="40">
        <f t="shared" ref="H1144:H1207" si="92">F1144+G1144</f>
        <v>16</v>
      </c>
      <c r="I1144" s="86"/>
      <c r="J1144" s="38">
        <f t="shared" si="88"/>
        <v>16</v>
      </c>
      <c r="K1144" s="58">
        <v>13.75</v>
      </c>
      <c r="L1144" s="56">
        <f t="shared" si="89"/>
        <v>220</v>
      </c>
      <c r="M1144" s="58">
        <f t="shared" si="91"/>
        <v>0</v>
      </c>
      <c r="N1144" s="56">
        <f t="shared" si="90"/>
        <v>220</v>
      </c>
      <c r="O1144" s="56"/>
    </row>
    <row r="1145" ht="12" customHeight="1" spans="1:15">
      <c r="A1145" s="30" t="s">
        <v>20</v>
      </c>
      <c r="B1145" s="30" t="s">
        <v>696</v>
      </c>
      <c r="C1145" s="58">
        <v>9</v>
      </c>
      <c r="D1145" s="37" t="s">
        <v>1103</v>
      </c>
      <c r="E1145" s="38"/>
      <c r="F1145" s="58"/>
      <c r="G1145" s="39">
        <v>20</v>
      </c>
      <c r="H1145" s="40">
        <f t="shared" si="92"/>
        <v>20</v>
      </c>
      <c r="I1145" s="86"/>
      <c r="J1145" s="38">
        <f t="shared" si="88"/>
        <v>20</v>
      </c>
      <c r="K1145" s="58">
        <v>13.75</v>
      </c>
      <c r="L1145" s="56">
        <f t="shared" si="89"/>
        <v>275</v>
      </c>
      <c r="M1145" s="58">
        <f t="shared" si="91"/>
        <v>0</v>
      </c>
      <c r="N1145" s="56">
        <f t="shared" si="90"/>
        <v>275</v>
      </c>
      <c r="O1145" s="56"/>
    </row>
    <row r="1146" ht="12" customHeight="1" spans="1:15">
      <c r="A1146" s="30" t="s">
        <v>20</v>
      </c>
      <c r="B1146" s="30" t="s">
        <v>696</v>
      </c>
      <c r="C1146" s="58">
        <v>9</v>
      </c>
      <c r="D1146" s="37" t="s">
        <v>1104</v>
      </c>
      <c r="E1146" s="38"/>
      <c r="F1146" s="58"/>
      <c r="G1146" s="39">
        <v>24</v>
      </c>
      <c r="H1146" s="40">
        <f t="shared" si="92"/>
        <v>24</v>
      </c>
      <c r="I1146" s="86"/>
      <c r="J1146" s="38">
        <f t="shared" si="88"/>
        <v>24</v>
      </c>
      <c r="K1146" s="58">
        <v>13.75</v>
      </c>
      <c r="L1146" s="56">
        <f t="shared" si="89"/>
        <v>330</v>
      </c>
      <c r="M1146" s="58">
        <f t="shared" si="91"/>
        <v>0</v>
      </c>
      <c r="N1146" s="56">
        <f t="shared" si="90"/>
        <v>330</v>
      </c>
      <c r="O1146" s="56"/>
    </row>
    <row r="1147" ht="12" customHeight="1" spans="1:15">
      <c r="A1147" s="30" t="s">
        <v>20</v>
      </c>
      <c r="B1147" s="30" t="s">
        <v>696</v>
      </c>
      <c r="C1147" s="58">
        <v>9</v>
      </c>
      <c r="D1147" s="37" t="s">
        <v>1105</v>
      </c>
      <c r="E1147" s="38"/>
      <c r="F1147" s="58"/>
      <c r="G1147" s="39">
        <v>12</v>
      </c>
      <c r="H1147" s="40">
        <f t="shared" si="92"/>
        <v>12</v>
      </c>
      <c r="I1147" s="86"/>
      <c r="J1147" s="38">
        <f t="shared" si="88"/>
        <v>12</v>
      </c>
      <c r="K1147" s="58">
        <v>13.75</v>
      </c>
      <c r="L1147" s="56">
        <f t="shared" si="89"/>
        <v>165</v>
      </c>
      <c r="M1147" s="58">
        <f t="shared" si="91"/>
        <v>0</v>
      </c>
      <c r="N1147" s="56">
        <f t="shared" si="90"/>
        <v>165</v>
      </c>
      <c r="O1147" s="56"/>
    </row>
    <row r="1148" ht="12" customHeight="1" spans="1:15">
      <c r="A1148" s="30" t="s">
        <v>20</v>
      </c>
      <c r="B1148" s="30" t="s">
        <v>696</v>
      </c>
      <c r="C1148" s="58">
        <v>9</v>
      </c>
      <c r="D1148" s="37" t="s">
        <v>1106</v>
      </c>
      <c r="E1148" s="38"/>
      <c r="F1148" s="58"/>
      <c r="G1148" s="39">
        <v>20</v>
      </c>
      <c r="H1148" s="40">
        <f t="shared" si="92"/>
        <v>20</v>
      </c>
      <c r="I1148" s="86"/>
      <c r="J1148" s="38">
        <f t="shared" si="88"/>
        <v>20</v>
      </c>
      <c r="K1148" s="58">
        <v>13.75</v>
      </c>
      <c r="L1148" s="56">
        <f t="shared" si="89"/>
        <v>275</v>
      </c>
      <c r="M1148" s="58">
        <f t="shared" si="91"/>
        <v>0</v>
      </c>
      <c r="N1148" s="56">
        <f t="shared" si="90"/>
        <v>275</v>
      </c>
      <c r="O1148" s="56"/>
    </row>
    <row r="1149" ht="12" customHeight="1" spans="1:15">
      <c r="A1149" s="30" t="s">
        <v>20</v>
      </c>
      <c r="B1149" s="30" t="s">
        <v>696</v>
      </c>
      <c r="C1149" s="58">
        <v>9</v>
      </c>
      <c r="D1149" s="37" t="s">
        <v>1107</v>
      </c>
      <c r="E1149" s="38"/>
      <c r="F1149" s="58"/>
      <c r="G1149" s="39">
        <v>12</v>
      </c>
      <c r="H1149" s="40">
        <f t="shared" si="92"/>
        <v>12</v>
      </c>
      <c r="I1149" s="86"/>
      <c r="J1149" s="38">
        <f t="shared" si="88"/>
        <v>12</v>
      </c>
      <c r="K1149" s="58">
        <v>13.75</v>
      </c>
      <c r="L1149" s="56">
        <f t="shared" si="89"/>
        <v>165</v>
      </c>
      <c r="M1149" s="58">
        <f t="shared" si="91"/>
        <v>0</v>
      </c>
      <c r="N1149" s="56">
        <f t="shared" si="90"/>
        <v>165</v>
      </c>
      <c r="O1149" s="56"/>
    </row>
    <row r="1150" ht="12" customHeight="1" spans="1:15">
      <c r="A1150" s="30" t="s">
        <v>20</v>
      </c>
      <c r="B1150" s="30" t="s">
        <v>696</v>
      </c>
      <c r="C1150" s="58">
        <v>9</v>
      </c>
      <c r="D1150" s="37" t="s">
        <v>1108</v>
      </c>
      <c r="E1150" s="38"/>
      <c r="F1150" s="58"/>
      <c r="G1150" s="39">
        <v>20</v>
      </c>
      <c r="H1150" s="40">
        <f t="shared" si="92"/>
        <v>20</v>
      </c>
      <c r="I1150" s="86"/>
      <c r="J1150" s="38">
        <f t="shared" si="88"/>
        <v>20</v>
      </c>
      <c r="K1150" s="58">
        <v>13.75</v>
      </c>
      <c r="L1150" s="56">
        <f t="shared" si="89"/>
        <v>275</v>
      </c>
      <c r="M1150" s="58">
        <f t="shared" si="91"/>
        <v>0</v>
      </c>
      <c r="N1150" s="56">
        <f t="shared" si="90"/>
        <v>275</v>
      </c>
      <c r="O1150" s="56"/>
    </row>
    <row r="1151" ht="12" customHeight="1" spans="1:15">
      <c r="A1151" s="30" t="s">
        <v>20</v>
      </c>
      <c r="B1151" s="30" t="s">
        <v>696</v>
      </c>
      <c r="C1151" s="58">
        <v>9</v>
      </c>
      <c r="D1151" s="37" t="s">
        <v>1109</v>
      </c>
      <c r="E1151" s="38"/>
      <c r="F1151" s="58"/>
      <c r="G1151" s="39">
        <v>28</v>
      </c>
      <c r="H1151" s="40">
        <f t="shared" si="92"/>
        <v>28</v>
      </c>
      <c r="I1151" s="86"/>
      <c r="J1151" s="38">
        <f t="shared" si="88"/>
        <v>28</v>
      </c>
      <c r="K1151" s="58">
        <v>13.75</v>
      </c>
      <c r="L1151" s="56">
        <f t="shared" si="89"/>
        <v>385</v>
      </c>
      <c r="M1151" s="58">
        <f t="shared" si="91"/>
        <v>0</v>
      </c>
      <c r="N1151" s="56">
        <f t="shared" si="90"/>
        <v>385</v>
      </c>
      <c r="O1151" s="37"/>
    </row>
    <row r="1152" ht="12" customHeight="1" spans="1:15">
      <c r="A1152" s="30" t="s">
        <v>20</v>
      </c>
      <c r="B1152" s="30" t="s">
        <v>696</v>
      </c>
      <c r="C1152" s="58">
        <v>9</v>
      </c>
      <c r="D1152" s="37" t="s">
        <v>1110</v>
      </c>
      <c r="E1152" s="38"/>
      <c r="F1152" s="58"/>
      <c r="G1152" s="39">
        <v>32</v>
      </c>
      <c r="H1152" s="40">
        <f t="shared" si="92"/>
        <v>32</v>
      </c>
      <c r="I1152" s="86"/>
      <c r="J1152" s="38">
        <f t="shared" ref="J1152:J1215" si="93">H1152</f>
        <v>32</v>
      </c>
      <c r="K1152" s="58">
        <v>13.75</v>
      </c>
      <c r="L1152" s="56">
        <f t="shared" si="89"/>
        <v>440</v>
      </c>
      <c r="M1152" s="58">
        <f t="shared" si="91"/>
        <v>0</v>
      </c>
      <c r="N1152" s="56">
        <f t="shared" si="90"/>
        <v>440</v>
      </c>
      <c r="O1152" s="56"/>
    </row>
    <row r="1153" ht="12" customHeight="1" spans="1:15">
      <c r="A1153" s="30" t="s">
        <v>20</v>
      </c>
      <c r="B1153" s="30" t="s">
        <v>696</v>
      </c>
      <c r="C1153" s="58">
        <v>9</v>
      </c>
      <c r="D1153" s="37" t="s">
        <v>1111</v>
      </c>
      <c r="E1153" s="38"/>
      <c r="F1153" s="58"/>
      <c r="G1153" s="39">
        <v>20</v>
      </c>
      <c r="H1153" s="40">
        <f t="shared" si="92"/>
        <v>20</v>
      </c>
      <c r="I1153" s="86"/>
      <c r="J1153" s="38">
        <f t="shared" si="93"/>
        <v>20</v>
      </c>
      <c r="K1153" s="58">
        <v>13.75</v>
      </c>
      <c r="L1153" s="56">
        <f t="shared" si="89"/>
        <v>275</v>
      </c>
      <c r="M1153" s="58">
        <f t="shared" si="91"/>
        <v>0</v>
      </c>
      <c r="N1153" s="56">
        <f t="shared" si="90"/>
        <v>275</v>
      </c>
      <c r="O1153" s="56"/>
    </row>
    <row r="1154" ht="12" customHeight="1" spans="1:15">
      <c r="A1154" s="30" t="s">
        <v>20</v>
      </c>
      <c r="B1154" s="30" t="s">
        <v>696</v>
      </c>
      <c r="C1154" s="58">
        <v>9</v>
      </c>
      <c r="D1154" s="37" t="s">
        <v>1112</v>
      </c>
      <c r="E1154" s="38"/>
      <c r="F1154" s="58"/>
      <c r="G1154" s="39">
        <v>32</v>
      </c>
      <c r="H1154" s="40">
        <f t="shared" si="92"/>
        <v>32</v>
      </c>
      <c r="I1154" s="86"/>
      <c r="J1154" s="38">
        <f t="shared" si="93"/>
        <v>32</v>
      </c>
      <c r="K1154" s="58">
        <v>13.75</v>
      </c>
      <c r="L1154" s="56">
        <f t="shared" si="89"/>
        <v>440</v>
      </c>
      <c r="M1154" s="58">
        <f t="shared" si="91"/>
        <v>0</v>
      </c>
      <c r="N1154" s="56">
        <f t="shared" si="90"/>
        <v>440</v>
      </c>
      <c r="O1154" s="56"/>
    </row>
    <row r="1155" ht="12" customHeight="1" spans="1:15">
      <c r="A1155" s="30" t="s">
        <v>20</v>
      </c>
      <c r="B1155" s="30" t="s">
        <v>696</v>
      </c>
      <c r="C1155" s="58">
        <v>9</v>
      </c>
      <c r="D1155" s="37" t="s">
        <v>1113</v>
      </c>
      <c r="E1155" s="38"/>
      <c r="F1155" s="58"/>
      <c r="G1155" s="39">
        <v>12</v>
      </c>
      <c r="H1155" s="40">
        <f t="shared" si="92"/>
        <v>12</v>
      </c>
      <c r="I1155" s="86"/>
      <c r="J1155" s="38">
        <f t="shared" si="93"/>
        <v>12</v>
      </c>
      <c r="K1155" s="58">
        <v>13.75</v>
      </c>
      <c r="L1155" s="56">
        <f t="shared" si="89"/>
        <v>165</v>
      </c>
      <c r="M1155" s="58">
        <f t="shared" si="91"/>
        <v>0</v>
      </c>
      <c r="N1155" s="56">
        <f t="shared" si="90"/>
        <v>165</v>
      </c>
      <c r="O1155" s="56"/>
    </row>
    <row r="1156" ht="12" customHeight="1" spans="1:15">
      <c r="A1156" s="30" t="s">
        <v>20</v>
      </c>
      <c r="B1156" s="30" t="s">
        <v>696</v>
      </c>
      <c r="C1156" s="58">
        <v>9</v>
      </c>
      <c r="D1156" s="37" t="s">
        <v>1114</v>
      </c>
      <c r="E1156" s="38"/>
      <c r="F1156" s="58"/>
      <c r="G1156" s="39">
        <v>28</v>
      </c>
      <c r="H1156" s="40">
        <f t="shared" si="92"/>
        <v>28</v>
      </c>
      <c r="I1156" s="86"/>
      <c r="J1156" s="38">
        <f t="shared" si="93"/>
        <v>28</v>
      </c>
      <c r="K1156" s="58">
        <v>13.75</v>
      </c>
      <c r="L1156" s="56">
        <f t="shared" si="89"/>
        <v>385</v>
      </c>
      <c r="M1156" s="58">
        <f t="shared" si="91"/>
        <v>0</v>
      </c>
      <c r="N1156" s="56">
        <f t="shared" si="90"/>
        <v>385</v>
      </c>
      <c r="O1156" s="56"/>
    </row>
    <row r="1157" ht="12" customHeight="1" spans="1:15">
      <c r="A1157" s="30" t="s">
        <v>20</v>
      </c>
      <c r="B1157" s="30" t="s">
        <v>696</v>
      </c>
      <c r="C1157" s="58">
        <v>9</v>
      </c>
      <c r="D1157" s="37" t="s">
        <v>1115</v>
      </c>
      <c r="E1157" s="38"/>
      <c r="F1157" s="58"/>
      <c r="G1157" s="39">
        <v>24</v>
      </c>
      <c r="H1157" s="40">
        <f t="shared" si="92"/>
        <v>24</v>
      </c>
      <c r="I1157" s="86"/>
      <c r="J1157" s="38">
        <f t="shared" si="93"/>
        <v>24</v>
      </c>
      <c r="K1157" s="58">
        <v>13.75</v>
      </c>
      <c r="L1157" s="56">
        <f t="shared" si="89"/>
        <v>330</v>
      </c>
      <c r="M1157" s="58">
        <f t="shared" si="91"/>
        <v>0</v>
      </c>
      <c r="N1157" s="56">
        <f t="shared" si="90"/>
        <v>330</v>
      </c>
      <c r="O1157" s="56"/>
    </row>
    <row r="1158" ht="12" customHeight="1" spans="1:15">
      <c r="A1158" s="30" t="s">
        <v>20</v>
      </c>
      <c r="B1158" s="30" t="s">
        <v>696</v>
      </c>
      <c r="C1158" s="58">
        <v>9</v>
      </c>
      <c r="D1158" s="37" t="s">
        <v>1116</v>
      </c>
      <c r="E1158" s="38"/>
      <c r="F1158" s="58"/>
      <c r="G1158" s="39">
        <v>20</v>
      </c>
      <c r="H1158" s="40">
        <f t="shared" si="92"/>
        <v>20</v>
      </c>
      <c r="I1158" s="86"/>
      <c r="J1158" s="38">
        <f t="shared" si="93"/>
        <v>20</v>
      </c>
      <c r="K1158" s="58">
        <v>13.75</v>
      </c>
      <c r="L1158" s="56">
        <f t="shared" si="89"/>
        <v>275</v>
      </c>
      <c r="M1158" s="58">
        <f t="shared" si="91"/>
        <v>0</v>
      </c>
      <c r="N1158" s="56">
        <f t="shared" si="90"/>
        <v>275</v>
      </c>
      <c r="O1158" s="56"/>
    </row>
    <row r="1159" ht="12" customHeight="1" spans="1:15">
      <c r="A1159" s="30" t="s">
        <v>20</v>
      </c>
      <c r="B1159" s="30" t="s">
        <v>696</v>
      </c>
      <c r="C1159" s="58">
        <v>9</v>
      </c>
      <c r="D1159" s="37" t="s">
        <v>1117</v>
      </c>
      <c r="E1159" s="38"/>
      <c r="F1159" s="58"/>
      <c r="G1159" s="39">
        <v>20</v>
      </c>
      <c r="H1159" s="40">
        <f t="shared" si="92"/>
        <v>20</v>
      </c>
      <c r="I1159" s="86"/>
      <c r="J1159" s="38">
        <f t="shared" si="93"/>
        <v>20</v>
      </c>
      <c r="K1159" s="58">
        <v>13.75</v>
      </c>
      <c r="L1159" s="56">
        <f t="shared" ref="L1159:L1222" si="94">H1159*K1159</f>
        <v>275</v>
      </c>
      <c r="M1159" s="58">
        <f t="shared" si="91"/>
        <v>0</v>
      </c>
      <c r="N1159" s="56">
        <f t="shared" ref="N1159:N1222" si="95">L1159-M1159</f>
        <v>275</v>
      </c>
      <c r="O1159" s="56"/>
    </row>
    <row r="1160" ht="12" customHeight="1" spans="1:15">
      <c r="A1160" s="30" t="s">
        <v>20</v>
      </c>
      <c r="B1160" s="30" t="s">
        <v>696</v>
      </c>
      <c r="C1160" s="58">
        <v>9</v>
      </c>
      <c r="D1160" s="37" t="s">
        <v>1118</v>
      </c>
      <c r="E1160" s="38"/>
      <c r="F1160" s="58"/>
      <c r="G1160" s="39">
        <v>28</v>
      </c>
      <c r="H1160" s="40">
        <f t="shared" si="92"/>
        <v>28</v>
      </c>
      <c r="I1160" s="86"/>
      <c r="J1160" s="38">
        <f t="shared" si="93"/>
        <v>28</v>
      </c>
      <c r="K1160" s="58">
        <v>13.75</v>
      </c>
      <c r="L1160" s="56">
        <f t="shared" si="94"/>
        <v>385</v>
      </c>
      <c r="M1160" s="58">
        <f t="shared" ref="M1160:M1223" si="96">I1160*K1160</f>
        <v>0</v>
      </c>
      <c r="N1160" s="56">
        <f t="shared" si="95"/>
        <v>385</v>
      </c>
      <c r="O1160" s="56"/>
    </row>
    <row r="1161" ht="12" customHeight="1" spans="1:15">
      <c r="A1161" s="30" t="s">
        <v>20</v>
      </c>
      <c r="B1161" s="30" t="s">
        <v>696</v>
      </c>
      <c r="C1161" s="58">
        <v>9</v>
      </c>
      <c r="D1161" s="37" t="s">
        <v>1119</v>
      </c>
      <c r="E1161" s="38"/>
      <c r="F1161" s="58"/>
      <c r="G1161" s="39">
        <v>16</v>
      </c>
      <c r="H1161" s="40">
        <f t="shared" si="92"/>
        <v>16</v>
      </c>
      <c r="I1161" s="86"/>
      <c r="J1161" s="38">
        <f t="shared" si="93"/>
        <v>16</v>
      </c>
      <c r="K1161" s="58">
        <v>13.75</v>
      </c>
      <c r="L1161" s="56">
        <f t="shared" si="94"/>
        <v>220</v>
      </c>
      <c r="M1161" s="58">
        <f t="shared" si="96"/>
        <v>0</v>
      </c>
      <c r="N1161" s="56">
        <f t="shared" si="95"/>
        <v>220</v>
      </c>
      <c r="O1161" s="56"/>
    </row>
    <row r="1162" ht="12" customHeight="1" spans="1:15">
      <c r="A1162" s="30" t="s">
        <v>20</v>
      </c>
      <c r="B1162" s="30" t="s">
        <v>696</v>
      </c>
      <c r="C1162" s="58">
        <v>9</v>
      </c>
      <c r="D1162" s="37" t="s">
        <v>1120</v>
      </c>
      <c r="E1162" s="38"/>
      <c r="F1162" s="58"/>
      <c r="G1162" s="39">
        <v>8</v>
      </c>
      <c r="H1162" s="40">
        <f t="shared" si="92"/>
        <v>8</v>
      </c>
      <c r="I1162" s="86"/>
      <c r="J1162" s="38">
        <f t="shared" si="93"/>
        <v>8</v>
      </c>
      <c r="K1162" s="58">
        <v>13.75</v>
      </c>
      <c r="L1162" s="56">
        <f t="shared" si="94"/>
        <v>110</v>
      </c>
      <c r="M1162" s="58">
        <f t="shared" si="96"/>
        <v>0</v>
      </c>
      <c r="N1162" s="56">
        <f t="shared" si="95"/>
        <v>110</v>
      </c>
      <c r="O1162" s="56"/>
    </row>
    <row r="1163" ht="12" customHeight="1" spans="1:15">
      <c r="A1163" s="30" t="s">
        <v>20</v>
      </c>
      <c r="B1163" s="30" t="s">
        <v>696</v>
      </c>
      <c r="C1163" s="58">
        <v>9</v>
      </c>
      <c r="D1163" s="37" t="s">
        <v>1121</v>
      </c>
      <c r="E1163" s="38"/>
      <c r="F1163" s="58"/>
      <c r="G1163" s="39">
        <v>4</v>
      </c>
      <c r="H1163" s="40">
        <f t="shared" si="92"/>
        <v>4</v>
      </c>
      <c r="I1163" s="86"/>
      <c r="J1163" s="38">
        <f t="shared" si="93"/>
        <v>4</v>
      </c>
      <c r="K1163" s="58">
        <v>13.75</v>
      </c>
      <c r="L1163" s="56">
        <f t="shared" si="94"/>
        <v>55</v>
      </c>
      <c r="M1163" s="58">
        <f t="shared" si="96"/>
        <v>0</v>
      </c>
      <c r="N1163" s="56">
        <f t="shared" si="95"/>
        <v>55</v>
      </c>
      <c r="O1163" s="56"/>
    </row>
    <row r="1164" ht="12" customHeight="1" spans="1:15">
      <c r="A1164" s="30" t="s">
        <v>20</v>
      </c>
      <c r="B1164" s="30" t="s">
        <v>696</v>
      </c>
      <c r="C1164" s="58">
        <v>9</v>
      </c>
      <c r="D1164" s="37" t="s">
        <v>1122</v>
      </c>
      <c r="E1164" s="38"/>
      <c r="F1164" s="58"/>
      <c r="G1164" s="39">
        <v>12</v>
      </c>
      <c r="H1164" s="40">
        <f t="shared" si="92"/>
        <v>12</v>
      </c>
      <c r="I1164" s="86"/>
      <c r="J1164" s="38">
        <f t="shared" si="93"/>
        <v>12</v>
      </c>
      <c r="K1164" s="58">
        <v>13.75</v>
      </c>
      <c r="L1164" s="56">
        <f t="shared" si="94"/>
        <v>165</v>
      </c>
      <c r="M1164" s="58">
        <f t="shared" si="96"/>
        <v>0</v>
      </c>
      <c r="N1164" s="56">
        <f t="shared" si="95"/>
        <v>165</v>
      </c>
      <c r="O1164" s="56"/>
    </row>
    <row r="1165" ht="12" customHeight="1" spans="1:15">
      <c r="A1165" s="30" t="s">
        <v>20</v>
      </c>
      <c r="B1165" s="30" t="s">
        <v>696</v>
      </c>
      <c r="C1165" s="58">
        <v>9</v>
      </c>
      <c r="D1165" s="37" t="s">
        <v>1123</v>
      </c>
      <c r="E1165" s="38"/>
      <c r="F1165" s="58"/>
      <c r="G1165" s="39">
        <v>20</v>
      </c>
      <c r="H1165" s="40">
        <f t="shared" si="92"/>
        <v>20</v>
      </c>
      <c r="I1165" s="86"/>
      <c r="J1165" s="38">
        <f t="shared" si="93"/>
        <v>20</v>
      </c>
      <c r="K1165" s="58">
        <v>13.75</v>
      </c>
      <c r="L1165" s="56">
        <f t="shared" si="94"/>
        <v>275</v>
      </c>
      <c r="M1165" s="58">
        <f t="shared" si="96"/>
        <v>0</v>
      </c>
      <c r="N1165" s="56">
        <f t="shared" si="95"/>
        <v>275</v>
      </c>
      <c r="O1165" s="56"/>
    </row>
    <row r="1166" ht="12" customHeight="1" spans="1:15">
      <c r="A1166" s="30" t="s">
        <v>20</v>
      </c>
      <c r="B1166" s="30" t="s">
        <v>696</v>
      </c>
      <c r="C1166" s="58">
        <v>9</v>
      </c>
      <c r="D1166" s="37" t="s">
        <v>1124</v>
      </c>
      <c r="E1166" s="38"/>
      <c r="F1166" s="58"/>
      <c r="G1166" s="39">
        <v>28</v>
      </c>
      <c r="H1166" s="40">
        <f t="shared" si="92"/>
        <v>28</v>
      </c>
      <c r="I1166" s="86"/>
      <c r="J1166" s="38">
        <f t="shared" si="93"/>
        <v>28</v>
      </c>
      <c r="K1166" s="58">
        <v>13.75</v>
      </c>
      <c r="L1166" s="56">
        <f t="shared" si="94"/>
        <v>385</v>
      </c>
      <c r="M1166" s="58">
        <f t="shared" si="96"/>
        <v>0</v>
      </c>
      <c r="N1166" s="56">
        <f t="shared" si="95"/>
        <v>385</v>
      </c>
      <c r="O1166" s="56"/>
    </row>
    <row r="1167" ht="12" customHeight="1" spans="1:15">
      <c r="A1167" s="30" t="s">
        <v>20</v>
      </c>
      <c r="B1167" s="30" t="s">
        <v>696</v>
      </c>
      <c r="C1167" s="58">
        <v>9</v>
      </c>
      <c r="D1167" s="37" t="s">
        <v>1125</v>
      </c>
      <c r="E1167" s="38"/>
      <c r="F1167" s="58"/>
      <c r="G1167" s="39">
        <v>16</v>
      </c>
      <c r="H1167" s="40">
        <f t="shared" si="92"/>
        <v>16</v>
      </c>
      <c r="I1167" s="86"/>
      <c r="J1167" s="38">
        <f t="shared" si="93"/>
        <v>16</v>
      </c>
      <c r="K1167" s="58">
        <v>13.75</v>
      </c>
      <c r="L1167" s="56">
        <f t="shared" si="94"/>
        <v>220</v>
      </c>
      <c r="M1167" s="58">
        <f t="shared" si="96"/>
        <v>0</v>
      </c>
      <c r="N1167" s="56">
        <f t="shared" si="95"/>
        <v>220</v>
      </c>
      <c r="O1167" s="56"/>
    </row>
    <row r="1168" ht="12" customHeight="1" spans="1:15">
      <c r="A1168" s="30" t="s">
        <v>20</v>
      </c>
      <c r="B1168" s="30" t="s">
        <v>696</v>
      </c>
      <c r="C1168" s="58">
        <v>9</v>
      </c>
      <c r="D1168" s="37" t="s">
        <v>1126</v>
      </c>
      <c r="E1168" s="38"/>
      <c r="F1168" s="58"/>
      <c r="G1168" s="39">
        <v>32</v>
      </c>
      <c r="H1168" s="40">
        <f t="shared" si="92"/>
        <v>32</v>
      </c>
      <c r="I1168" s="86"/>
      <c r="J1168" s="38">
        <f t="shared" si="93"/>
        <v>32</v>
      </c>
      <c r="K1168" s="58">
        <v>13.75</v>
      </c>
      <c r="L1168" s="56">
        <f t="shared" si="94"/>
        <v>440</v>
      </c>
      <c r="M1168" s="58">
        <f t="shared" si="96"/>
        <v>0</v>
      </c>
      <c r="N1168" s="56">
        <f t="shared" si="95"/>
        <v>440</v>
      </c>
      <c r="O1168" s="56"/>
    </row>
    <row r="1169" ht="12" customHeight="1" spans="1:15">
      <c r="A1169" s="30" t="s">
        <v>20</v>
      </c>
      <c r="B1169" s="30" t="s">
        <v>696</v>
      </c>
      <c r="C1169" s="58">
        <v>9</v>
      </c>
      <c r="D1169" s="37" t="s">
        <v>1127</v>
      </c>
      <c r="E1169" s="38"/>
      <c r="F1169" s="58"/>
      <c r="G1169" s="39">
        <v>18</v>
      </c>
      <c r="H1169" s="40">
        <f t="shared" si="92"/>
        <v>18</v>
      </c>
      <c r="I1169" s="86"/>
      <c r="J1169" s="38">
        <f t="shared" si="93"/>
        <v>18</v>
      </c>
      <c r="K1169" s="58">
        <v>13.75</v>
      </c>
      <c r="L1169" s="56">
        <f t="shared" si="94"/>
        <v>247.5</v>
      </c>
      <c r="M1169" s="58">
        <f t="shared" si="96"/>
        <v>0</v>
      </c>
      <c r="N1169" s="56">
        <f t="shared" si="95"/>
        <v>247.5</v>
      </c>
      <c r="O1169" s="56"/>
    </row>
    <row r="1170" ht="12" customHeight="1" spans="1:15">
      <c r="A1170" s="30" t="s">
        <v>20</v>
      </c>
      <c r="B1170" s="30" t="s">
        <v>696</v>
      </c>
      <c r="C1170" s="58">
        <v>9</v>
      </c>
      <c r="D1170" s="37" t="s">
        <v>1128</v>
      </c>
      <c r="E1170" s="38"/>
      <c r="F1170" s="58"/>
      <c r="G1170" s="39">
        <v>8</v>
      </c>
      <c r="H1170" s="40">
        <f t="shared" si="92"/>
        <v>8</v>
      </c>
      <c r="I1170" s="86"/>
      <c r="J1170" s="38">
        <f t="shared" si="93"/>
        <v>8</v>
      </c>
      <c r="K1170" s="58">
        <v>13.75</v>
      </c>
      <c r="L1170" s="56">
        <f t="shared" si="94"/>
        <v>110</v>
      </c>
      <c r="M1170" s="58">
        <f t="shared" si="96"/>
        <v>0</v>
      </c>
      <c r="N1170" s="56">
        <f t="shared" si="95"/>
        <v>110</v>
      </c>
      <c r="O1170" s="56"/>
    </row>
    <row r="1171" ht="12" customHeight="1" spans="1:15">
      <c r="A1171" s="30" t="s">
        <v>20</v>
      </c>
      <c r="B1171" s="30" t="s">
        <v>696</v>
      </c>
      <c r="C1171" s="58">
        <v>9</v>
      </c>
      <c r="D1171" s="37" t="s">
        <v>854</v>
      </c>
      <c r="E1171" s="38"/>
      <c r="F1171" s="58"/>
      <c r="G1171" s="39">
        <v>32</v>
      </c>
      <c r="H1171" s="40">
        <f t="shared" si="92"/>
        <v>32</v>
      </c>
      <c r="I1171" s="86"/>
      <c r="J1171" s="38">
        <f t="shared" si="93"/>
        <v>32</v>
      </c>
      <c r="K1171" s="58">
        <v>13.75</v>
      </c>
      <c r="L1171" s="56">
        <f t="shared" si="94"/>
        <v>440</v>
      </c>
      <c r="M1171" s="58">
        <f t="shared" si="96"/>
        <v>0</v>
      </c>
      <c r="N1171" s="56">
        <f t="shared" si="95"/>
        <v>440</v>
      </c>
      <c r="O1171" s="56"/>
    </row>
    <row r="1172" ht="12" customHeight="1" spans="1:15">
      <c r="A1172" s="30" t="s">
        <v>20</v>
      </c>
      <c r="B1172" s="30" t="s">
        <v>696</v>
      </c>
      <c r="C1172" s="58">
        <v>9</v>
      </c>
      <c r="D1172" s="37" t="s">
        <v>1129</v>
      </c>
      <c r="E1172" s="38"/>
      <c r="F1172" s="58"/>
      <c r="G1172" s="39">
        <v>16</v>
      </c>
      <c r="H1172" s="40">
        <f t="shared" si="92"/>
        <v>16</v>
      </c>
      <c r="I1172" s="86"/>
      <c r="J1172" s="38">
        <f t="shared" si="93"/>
        <v>16</v>
      </c>
      <c r="K1172" s="58">
        <v>13.75</v>
      </c>
      <c r="L1172" s="56">
        <f t="shared" si="94"/>
        <v>220</v>
      </c>
      <c r="M1172" s="58">
        <f t="shared" si="96"/>
        <v>0</v>
      </c>
      <c r="N1172" s="56">
        <f t="shared" si="95"/>
        <v>220</v>
      </c>
      <c r="O1172" s="56"/>
    </row>
    <row r="1173" ht="12" customHeight="1" spans="1:15">
      <c r="A1173" s="30" t="s">
        <v>20</v>
      </c>
      <c r="B1173" s="30" t="s">
        <v>696</v>
      </c>
      <c r="C1173" s="58">
        <v>9</v>
      </c>
      <c r="D1173" s="37" t="s">
        <v>1097</v>
      </c>
      <c r="E1173" s="38"/>
      <c r="F1173" s="58"/>
      <c r="G1173" s="39">
        <v>8</v>
      </c>
      <c r="H1173" s="40">
        <f t="shared" si="92"/>
        <v>8</v>
      </c>
      <c r="I1173" s="86"/>
      <c r="J1173" s="38">
        <f t="shared" si="93"/>
        <v>8</v>
      </c>
      <c r="K1173" s="58">
        <v>13.75</v>
      </c>
      <c r="L1173" s="56">
        <f t="shared" si="94"/>
        <v>110</v>
      </c>
      <c r="M1173" s="58">
        <f t="shared" si="96"/>
        <v>0</v>
      </c>
      <c r="N1173" s="56">
        <f t="shared" si="95"/>
        <v>110</v>
      </c>
      <c r="O1173" s="56"/>
    </row>
    <row r="1174" ht="12" customHeight="1" spans="1:15">
      <c r="A1174" s="30" t="s">
        <v>20</v>
      </c>
      <c r="B1174" s="30" t="s">
        <v>696</v>
      </c>
      <c r="C1174" s="58">
        <v>9</v>
      </c>
      <c r="D1174" s="37" t="s">
        <v>1130</v>
      </c>
      <c r="E1174" s="38"/>
      <c r="F1174" s="58"/>
      <c r="G1174" s="39">
        <v>20</v>
      </c>
      <c r="H1174" s="40">
        <f t="shared" si="92"/>
        <v>20</v>
      </c>
      <c r="I1174" s="86"/>
      <c r="J1174" s="38">
        <f t="shared" si="93"/>
        <v>20</v>
      </c>
      <c r="K1174" s="58">
        <v>13.75</v>
      </c>
      <c r="L1174" s="56">
        <f t="shared" si="94"/>
        <v>275</v>
      </c>
      <c r="M1174" s="58">
        <f t="shared" si="96"/>
        <v>0</v>
      </c>
      <c r="N1174" s="56">
        <f t="shared" si="95"/>
        <v>275</v>
      </c>
      <c r="O1174" s="56"/>
    </row>
    <row r="1175" ht="12" customHeight="1" spans="1:15">
      <c r="A1175" s="30" t="s">
        <v>20</v>
      </c>
      <c r="B1175" s="30" t="s">
        <v>696</v>
      </c>
      <c r="C1175" s="58">
        <v>9</v>
      </c>
      <c r="D1175" s="37" t="s">
        <v>1131</v>
      </c>
      <c r="E1175" s="38"/>
      <c r="F1175" s="58"/>
      <c r="G1175" s="39">
        <v>18</v>
      </c>
      <c r="H1175" s="40">
        <f t="shared" si="92"/>
        <v>18</v>
      </c>
      <c r="I1175" s="86"/>
      <c r="J1175" s="38">
        <f t="shared" si="93"/>
        <v>18</v>
      </c>
      <c r="K1175" s="58">
        <v>13.75</v>
      </c>
      <c r="L1175" s="56">
        <f t="shared" si="94"/>
        <v>247.5</v>
      </c>
      <c r="M1175" s="58">
        <f t="shared" si="96"/>
        <v>0</v>
      </c>
      <c r="N1175" s="56">
        <f t="shared" si="95"/>
        <v>247.5</v>
      </c>
      <c r="O1175" s="56"/>
    </row>
    <row r="1176" ht="12" customHeight="1" spans="1:15">
      <c r="A1176" s="30" t="s">
        <v>20</v>
      </c>
      <c r="B1176" s="30" t="s">
        <v>696</v>
      </c>
      <c r="C1176" s="58">
        <v>9</v>
      </c>
      <c r="D1176" s="37" t="s">
        <v>1132</v>
      </c>
      <c r="E1176" s="38"/>
      <c r="F1176" s="58"/>
      <c r="G1176" s="39">
        <v>24</v>
      </c>
      <c r="H1176" s="40">
        <f t="shared" si="92"/>
        <v>24</v>
      </c>
      <c r="I1176" s="86"/>
      <c r="J1176" s="38">
        <f t="shared" si="93"/>
        <v>24</v>
      </c>
      <c r="K1176" s="58">
        <v>13.75</v>
      </c>
      <c r="L1176" s="56">
        <f t="shared" si="94"/>
        <v>330</v>
      </c>
      <c r="M1176" s="58">
        <f t="shared" si="96"/>
        <v>0</v>
      </c>
      <c r="N1176" s="56">
        <f t="shared" si="95"/>
        <v>330</v>
      </c>
      <c r="O1176" s="56"/>
    </row>
    <row r="1177" ht="12" customHeight="1" spans="1:15">
      <c r="A1177" s="30" t="s">
        <v>20</v>
      </c>
      <c r="B1177" s="30" t="s">
        <v>696</v>
      </c>
      <c r="C1177" s="58">
        <v>9</v>
      </c>
      <c r="D1177" s="37" t="s">
        <v>1133</v>
      </c>
      <c r="E1177" s="38"/>
      <c r="F1177" s="58"/>
      <c r="G1177" s="39">
        <v>12</v>
      </c>
      <c r="H1177" s="40">
        <f t="shared" si="92"/>
        <v>12</v>
      </c>
      <c r="I1177" s="86"/>
      <c r="J1177" s="38">
        <f t="shared" si="93"/>
        <v>12</v>
      </c>
      <c r="K1177" s="58">
        <v>13.75</v>
      </c>
      <c r="L1177" s="56">
        <f t="shared" si="94"/>
        <v>165</v>
      </c>
      <c r="M1177" s="58">
        <f t="shared" si="96"/>
        <v>0</v>
      </c>
      <c r="N1177" s="56">
        <f t="shared" si="95"/>
        <v>165</v>
      </c>
      <c r="O1177" s="56"/>
    </row>
    <row r="1178" ht="12" customHeight="1" spans="1:15">
      <c r="A1178" s="30" t="s">
        <v>20</v>
      </c>
      <c r="B1178" s="30" t="s">
        <v>696</v>
      </c>
      <c r="C1178" s="58">
        <v>9</v>
      </c>
      <c r="D1178" s="37" t="s">
        <v>1134</v>
      </c>
      <c r="E1178" s="38"/>
      <c r="F1178" s="58"/>
      <c r="G1178" s="39">
        <v>36</v>
      </c>
      <c r="H1178" s="40">
        <f t="shared" si="92"/>
        <v>36</v>
      </c>
      <c r="I1178" s="86"/>
      <c r="J1178" s="38">
        <f t="shared" si="93"/>
        <v>36</v>
      </c>
      <c r="K1178" s="58">
        <v>13.75</v>
      </c>
      <c r="L1178" s="56">
        <f t="shared" si="94"/>
        <v>495</v>
      </c>
      <c r="M1178" s="58">
        <f t="shared" si="96"/>
        <v>0</v>
      </c>
      <c r="N1178" s="56">
        <f t="shared" si="95"/>
        <v>495</v>
      </c>
      <c r="O1178" s="56"/>
    </row>
    <row r="1179" ht="12" customHeight="1" spans="1:15">
      <c r="A1179" s="30" t="s">
        <v>20</v>
      </c>
      <c r="B1179" s="30" t="s">
        <v>696</v>
      </c>
      <c r="C1179" s="58">
        <v>9</v>
      </c>
      <c r="D1179" s="37" t="s">
        <v>1135</v>
      </c>
      <c r="E1179" s="38"/>
      <c r="F1179" s="58"/>
      <c r="G1179" s="39">
        <v>60</v>
      </c>
      <c r="H1179" s="40">
        <f t="shared" si="92"/>
        <v>60</v>
      </c>
      <c r="I1179" s="86"/>
      <c r="J1179" s="38">
        <f t="shared" si="93"/>
        <v>60</v>
      </c>
      <c r="K1179" s="58">
        <v>13.75</v>
      </c>
      <c r="L1179" s="56">
        <f t="shared" si="94"/>
        <v>825</v>
      </c>
      <c r="M1179" s="58">
        <f t="shared" si="96"/>
        <v>0</v>
      </c>
      <c r="N1179" s="56">
        <f t="shared" si="95"/>
        <v>825</v>
      </c>
      <c r="O1179" s="56"/>
    </row>
    <row r="1180" ht="12" customHeight="1" spans="1:15">
      <c r="A1180" s="30" t="s">
        <v>20</v>
      </c>
      <c r="B1180" s="30" t="s">
        <v>696</v>
      </c>
      <c r="C1180" s="58">
        <v>10</v>
      </c>
      <c r="D1180" s="37" t="s">
        <v>1136</v>
      </c>
      <c r="E1180" s="38"/>
      <c r="F1180" s="58"/>
      <c r="G1180" s="39">
        <v>24</v>
      </c>
      <c r="H1180" s="40">
        <f t="shared" si="92"/>
        <v>24</v>
      </c>
      <c r="I1180" s="86"/>
      <c r="J1180" s="38">
        <f t="shared" si="93"/>
        <v>24</v>
      </c>
      <c r="K1180" s="58">
        <v>13.75</v>
      </c>
      <c r="L1180" s="56">
        <f t="shared" si="94"/>
        <v>330</v>
      </c>
      <c r="M1180" s="58">
        <f t="shared" si="96"/>
        <v>0</v>
      </c>
      <c r="N1180" s="56">
        <f t="shared" si="95"/>
        <v>330</v>
      </c>
      <c r="O1180" s="56"/>
    </row>
    <row r="1181" ht="12" customHeight="1" spans="1:15">
      <c r="A1181" s="30" t="s">
        <v>20</v>
      </c>
      <c r="B1181" s="30" t="s">
        <v>696</v>
      </c>
      <c r="C1181" s="58">
        <v>10</v>
      </c>
      <c r="D1181" s="37" t="s">
        <v>1137</v>
      </c>
      <c r="E1181" s="38"/>
      <c r="F1181" s="58"/>
      <c r="G1181" s="39">
        <v>20</v>
      </c>
      <c r="H1181" s="40">
        <f t="shared" si="92"/>
        <v>20</v>
      </c>
      <c r="I1181" s="86"/>
      <c r="J1181" s="38">
        <f t="shared" si="93"/>
        <v>20</v>
      </c>
      <c r="K1181" s="58">
        <v>13.75</v>
      </c>
      <c r="L1181" s="56">
        <f t="shared" si="94"/>
        <v>275</v>
      </c>
      <c r="M1181" s="58">
        <f t="shared" si="96"/>
        <v>0</v>
      </c>
      <c r="N1181" s="56">
        <f t="shared" si="95"/>
        <v>275</v>
      </c>
      <c r="O1181" s="56"/>
    </row>
    <row r="1182" ht="12" customHeight="1" spans="1:15">
      <c r="A1182" s="30" t="s">
        <v>20</v>
      </c>
      <c r="B1182" s="30" t="s">
        <v>696</v>
      </c>
      <c r="C1182" s="58">
        <v>10</v>
      </c>
      <c r="D1182" s="37" t="s">
        <v>1138</v>
      </c>
      <c r="E1182" s="38"/>
      <c r="F1182" s="58"/>
      <c r="G1182" s="39">
        <v>36</v>
      </c>
      <c r="H1182" s="40">
        <f t="shared" si="92"/>
        <v>36</v>
      </c>
      <c r="I1182" s="86"/>
      <c r="J1182" s="38">
        <f t="shared" si="93"/>
        <v>36</v>
      </c>
      <c r="K1182" s="58">
        <v>13.75</v>
      </c>
      <c r="L1182" s="56">
        <f t="shared" si="94"/>
        <v>495</v>
      </c>
      <c r="M1182" s="58">
        <f t="shared" si="96"/>
        <v>0</v>
      </c>
      <c r="N1182" s="56">
        <f t="shared" si="95"/>
        <v>495</v>
      </c>
      <c r="O1182" s="56"/>
    </row>
    <row r="1183" ht="12" customHeight="1" spans="1:15">
      <c r="A1183" s="30" t="s">
        <v>20</v>
      </c>
      <c r="B1183" s="30" t="s">
        <v>696</v>
      </c>
      <c r="C1183" s="58">
        <v>10</v>
      </c>
      <c r="D1183" s="37" t="s">
        <v>1139</v>
      </c>
      <c r="E1183" s="38"/>
      <c r="F1183" s="58"/>
      <c r="G1183" s="39">
        <v>12</v>
      </c>
      <c r="H1183" s="40">
        <f t="shared" si="92"/>
        <v>12</v>
      </c>
      <c r="I1183" s="86"/>
      <c r="J1183" s="38">
        <f t="shared" si="93"/>
        <v>12</v>
      </c>
      <c r="K1183" s="58">
        <v>13.75</v>
      </c>
      <c r="L1183" s="56">
        <f t="shared" si="94"/>
        <v>165</v>
      </c>
      <c r="M1183" s="58">
        <f t="shared" si="96"/>
        <v>0</v>
      </c>
      <c r="N1183" s="56">
        <f t="shared" si="95"/>
        <v>165</v>
      </c>
      <c r="O1183" s="56"/>
    </row>
    <row r="1184" ht="12" customHeight="1" spans="1:15">
      <c r="A1184" s="30" t="s">
        <v>20</v>
      </c>
      <c r="B1184" s="30" t="s">
        <v>696</v>
      </c>
      <c r="C1184" s="58">
        <v>10</v>
      </c>
      <c r="D1184" s="37" t="s">
        <v>1140</v>
      </c>
      <c r="E1184" s="38"/>
      <c r="F1184" s="58"/>
      <c r="G1184" s="39">
        <v>28</v>
      </c>
      <c r="H1184" s="40">
        <f t="shared" si="92"/>
        <v>28</v>
      </c>
      <c r="I1184" s="86"/>
      <c r="J1184" s="38">
        <f t="shared" si="93"/>
        <v>28</v>
      </c>
      <c r="K1184" s="58">
        <v>13.75</v>
      </c>
      <c r="L1184" s="56">
        <f t="shared" si="94"/>
        <v>385</v>
      </c>
      <c r="M1184" s="58">
        <f t="shared" si="96"/>
        <v>0</v>
      </c>
      <c r="N1184" s="56">
        <f t="shared" si="95"/>
        <v>385</v>
      </c>
      <c r="O1184" s="56"/>
    </row>
    <row r="1185" ht="12" customHeight="1" spans="1:15">
      <c r="A1185" s="30" t="s">
        <v>20</v>
      </c>
      <c r="B1185" s="30" t="s">
        <v>696</v>
      </c>
      <c r="C1185" s="58">
        <v>10</v>
      </c>
      <c r="D1185" s="37" t="s">
        <v>1141</v>
      </c>
      <c r="E1185" s="38"/>
      <c r="F1185" s="58"/>
      <c r="G1185" s="39">
        <v>12</v>
      </c>
      <c r="H1185" s="40">
        <f t="shared" si="92"/>
        <v>12</v>
      </c>
      <c r="I1185" s="86"/>
      <c r="J1185" s="38">
        <f t="shared" si="93"/>
        <v>12</v>
      </c>
      <c r="K1185" s="58">
        <v>13.75</v>
      </c>
      <c r="L1185" s="56">
        <f t="shared" si="94"/>
        <v>165</v>
      </c>
      <c r="M1185" s="58">
        <f t="shared" si="96"/>
        <v>0</v>
      </c>
      <c r="N1185" s="56">
        <f t="shared" si="95"/>
        <v>165</v>
      </c>
      <c r="O1185" s="56"/>
    </row>
    <row r="1186" ht="12" customHeight="1" spans="1:15">
      <c r="A1186" s="87" t="s">
        <v>20</v>
      </c>
      <c r="B1186" s="88" t="s">
        <v>696</v>
      </c>
      <c r="C1186" s="88">
        <v>10</v>
      </c>
      <c r="D1186" s="37" t="s">
        <v>1142</v>
      </c>
      <c r="E1186" s="38"/>
      <c r="F1186" s="58"/>
      <c r="G1186" s="39">
        <v>28</v>
      </c>
      <c r="H1186" s="40">
        <f t="shared" si="92"/>
        <v>28</v>
      </c>
      <c r="I1186" s="86"/>
      <c r="J1186" s="38">
        <f t="shared" si="93"/>
        <v>28</v>
      </c>
      <c r="K1186" s="58">
        <v>13.75</v>
      </c>
      <c r="L1186" s="56">
        <f t="shared" si="94"/>
        <v>385</v>
      </c>
      <c r="M1186" s="58">
        <f t="shared" si="96"/>
        <v>0</v>
      </c>
      <c r="N1186" s="56">
        <f t="shared" si="95"/>
        <v>385</v>
      </c>
      <c r="O1186" s="56"/>
    </row>
    <row r="1187" ht="12" customHeight="1" spans="1:15">
      <c r="A1187" s="30" t="s">
        <v>20</v>
      </c>
      <c r="B1187" s="30" t="s">
        <v>696</v>
      </c>
      <c r="C1187" s="58">
        <v>10</v>
      </c>
      <c r="D1187" s="37" t="s">
        <v>1143</v>
      </c>
      <c r="E1187" s="38"/>
      <c r="F1187" s="58"/>
      <c r="G1187" s="39">
        <v>16</v>
      </c>
      <c r="H1187" s="40">
        <f t="shared" si="92"/>
        <v>16</v>
      </c>
      <c r="I1187" s="86"/>
      <c r="J1187" s="38">
        <f t="shared" si="93"/>
        <v>16</v>
      </c>
      <c r="K1187" s="58">
        <v>13.75</v>
      </c>
      <c r="L1187" s="56">
        <f t="shared" si="94"/>
        <v>220</v>
      </c>
      <c r="M1187" s="58">
        <f t="shared" si="96"/>
        <v>0</v>
      </c>
      <c r="N1187" s="56">
        <f t="shared" si="95"/>
        <v>220</v>
      </c>
      <c r="O1187" s="56"/>
    </row>
    <row r="1188" ht="12" customHeight="1" spans="1:15">
      <c r="A1188" s="30" t="s">
        <v>20</v>
      </c>
      <c r="B1188" s="30" t="s">
        <v>696</v>
      </c>
      <c r="C1188" s="58">
        <v>10</v>
      </c>
      <c r="D1188" s="37" t="s">
        <v>1144</v>
      </c>
      <c r="E1188" s="38"/>
      <c r="F1188" s="58"/>
      <c r="G1188" s="39">
        <v>16</v>
      </c>
      <c r="H1188" s="40">
        <f t="shared" si="92"/>
        <v>16</v>
      </c>
      <c r="I1188" s="86"/>
      <c r="J1188" s="38">
        <f t="shared" si="93"/>
        <v>16</v>
      </c>
      <c r="K1188" s="58">
        <v>13.75</v>
      </c>
      <c r="L1188" s="56">
        <f t="shared" si="94"/>
        <v>220</v>
      </c>
      <c r="M1188" s="58">
        <f t="shared" si="96"/>
        <v>0</v>
      </c>
      <c r="N1188" s="56">
        <f t="shared" si="95"/>
        <v>220</v>
      </c>
      <c r="O1188" s="56"/>
    </row>
    <row r="1189" ht="12" customHeight="1" spans="1:15">
      <c r="A1189" s="30" t="s">
        <v>20</v>
      </c>
      <c r="B1189" s="30" t="s">
        <v>696</v>
      </c>
      <c r="C1189" s="58">
        <v>10</v>
      </c>
      <c r="D1189" s="37" t="s">
        <v>1145</v>
      </c>
      <c r="E1189" s="38"/>
      <c r="F1189" s="58"/>
      <c r="G1189" s="39">
        <v>16</v>
      </c>
      <c r="H1189" s="40">
        <f t="shared" si="92"/>
        <v>16</v>
      </c>
      <c r="I1189" s="86"/>
      <c r="J1189" s="38">
        <f t="shared" si="93"/>
        <v>16</v>
      </c>
      <c r="K1189" s="58">
        <v>13.75</v>
      </c>
      <c r="L1189" s="56">
        <f t="shared" si="94"/>
        <v>220</v>
      </c>
      <c r="M1189" s="58">
        <f t="shared" si="96"/>
        <v>0</v>
      </c>
      <c r="N1189" s="56">
        <f t="shared" si="95"/>
        <v>220</v>
      </c>
      <c r="O1189" s="56"/>
    </row>
    <row r="1190" ht="12" customHeight="1" spans="1:15">
      <c r="A1190" s="30" t="s">
        <v>20</v>
      </c>
      <c r="B1190" s="30" t="s">
        <v>696</v>
      </c>
      <c r="C1190" s="58">
        <v>10</v>
      </c>
      <c r="D1190" s="37" t="s">
        <v>1146</v>
      </c>
      <c r="E1190" s="38"/>
      <c r="F1190" s="58"/>
      <c r="G1190" s="39">
        <v>32</v>
      </c>
      <c r="H1190" s="40">
        <f t="shared" si="92"/>
        <v>32</v>
      </c>
      <c r="I1190" s="86"/>
      <c r="J1190" s="38">
        <f t="shared" si="93"/>
        <v>32</v>
      </c>
      <c r="K1190" s="58">
        <v>13.75</v>
      </c>
      <c r="L1190" s="56">
        <f t="shared" si="94"/>
        <v>440</v>
      </c>
      <c r="M1190" s="58">
        <f t="shared" si="96"/>
        <v>0</v>
      </c>
      <c r="N1190" s="56">
        <f t="shared" si="95"/>
        <v>440</v>
      </c>
      <c r="O1190" s="56"/>
    </row>
    <row r="1191" ht="12" customHeight="1" spans="1:15">
      <c r="A1191" s="30" t="s">
        <v>20</v>
      </c>
      <c r="B1191" s="30" t="s">
        <v>696</v>
      </c>
      <c r="C1191" s="58">
        <v>10</v>
      </c>
      <c r="D1191" s="37" t="s">
        <v>1147</v>
      </c>
      <c r="E1191" s="38"/>
      <c r="F1191" s="58"/>
      <c r="G1191" s="39">
        <v>24</v>
      </c>
      <c r="H1191" s="40">
        <f t="shared" si="92"/>
        <v>24</v>
      </c>
      <c r="I1191" s="86"/>
      <c r="J1191" s="38">
        <f t="shared" si="93"/>
        <v>24</v>
      </c>
      <c r="K1191" s="58">
        <v>13.75</v>
      </c>
      <c r="L1191" s="56">
        <f t="shared" si="94"/>
        <v>330</v>
      </c>
      <c r="M1191" s="58">
        <f t="shared" si="96"/>
        <v>0</v>
      </c>
      <c r="N1191" s="56">
        <f t="shared" si="95"/>
        <v>330</v>
      </c>
      <c r="O1191" s="56"/>
    </row>
    <row r="1192" ht="12" customHeight="1" spans="1:15">
      <c r="A1192" s="30" t="s">
        <v>20</v>
      </c>
      <c r="B1192" s="30" t="s">
        <v>696</v>
      </c>
      <c r="C1192" s="58">
        <v>10</v>
      </c>
      <c r="D1192" s="37" t="s">
        <v>1148</v>
      </c>
      <c r="E1192" s="38"/>
      <c r="F1192" s="58"/>
      <c r="G1192" s="39">
        <v>28</v>
      </c>
      <c r="H1192" s="40">
        <f t="shared" si="92"/>
        <v>28</v>
      </c>
      <c r="I1192" s="86"/>
      <c r="J1192" s="38">
        <f t="shared" si="93"/>
        <v>28</v>
      </c>
      <c r="K1192" s="58">
        <v>13.75</v>
      </c>
      <c r="L1192" s="56">
        <f t="shared" si="94"/>
        <v>385</v>
      </c>
      <c r="M1192" s="58">
        <f t="shared" si="96"/>
        <v>0</v>
      </c>
      <c r="N1192" s="56">
        <f t="shared" si="95"/>
        <v>385</v>
      </c>
      <c r="O1192" s="56"/>
    </row>
    <row r="1193" ht="12" customHeight="1" spans="1:15">
      <c r="A1193" s="30" t="s">
        <v>20</v>
      </c>
      <c r="B1193" s="30" t="s">
        <v>696</v>
      </c>
      <c r="C1193" s="58">
        <v>10</v>
      </c>
      <c r="D1193" s="37" t="s">
        <v>1149</v>
      </c>
      <c r="E1193" s="38"/>
      <c r="F1193" s="58"/>
      <c r="G1193" s="39">
        <v>24</v>
      </c>
      <c r="H1193" s="40">
        <f t="shared" si="92"/>
        <v>24</v>
      </c>
      <c r="I1193" s="86"/>
      <c r="J1193" s="38">
        <f t="shared" si="93"/>
        <v>24</v>
      </c>
      <c r="K1193" s="58">
        <v>13.75</v>
      </c>
      <c r="L1193" s="56">
        <f t="shared" si="94"/>
        <v>330</v>
      </c>
      <c r="M1193" s="58">
        <f t="shared" si="96"/>
        <v>0</v>
      </c>
      <c r="N1193" s="56">
        <f t="shared" si="95"/>
        <v>330</v>
      </c>
      <c r="O1193" s="56"/>
    </row>
    <row r="1194" ht="12" customHeight="1" spans="1:15">
      <c r="A1194" s="30" t="s">
        <v>20</v>
      </c>
      <c r="B1194" s="30" t="s">
        <v>696</v>
      </c>
      <c r="C1194" s="58">
        <v>10</v>
      </c>
      <c r="D1194" s="37" t="s">
        <v>1150</v>
      </c>
      <c r="E1194" s="38"/>
      <c r="F1194" s="58"/>
      <c r="G1194" s="39">
        <v>24</v>
      </c>
      <c r="H1194" s="40">
        <f t="shared" si="92"/>
        <v>24</v>
      </c>
      <c r="I1194" s="86"/>
      <c r="J1194" s="38">
        <f t="shared" si="93"/>
        <v>24</v>
      </c>
      <c r="K1194" s="58">
        <v>13.75</v>
      </c>
      <c r="L1194" s="56">
        <f t="shared" si="94"/>
        <v>330</v>
      </c>
      <c r="M1194" s="58">
        <f t="shared" si="96"/>
        <v>0</v>
      </c>
      <c r="N1194" s="56">
        <f t="shared" si="95"/>
        <v>330</v>
      </c>
      <c r="O1194" s="56"/>
    </row>
    <row r="1195" ht="12" customHeight="1" spans="1:15">
      <c r="A1195" s="30" t="s">
        <v>20</v>
      </c>
      <c r="B1195" s="30" t="s">
        <v>696</v>
      </c>
      <c r="C1195" s="58">
        <v>10</v>
      </c>
      <c r="D1195" s="37" t="s">
        <v>854</v>
      </c>
      <c r="E1195" s="38"/>
      <c r="F1195" s="58"/>
      <c r="G1195" s="39">
        <v>12</v>
      </c>
      <c r="H1195" s="40">
        <f t="shared" si="92"/>
        <v>12</v>
      </c>
      <c r="I1195" s="86"/>
      <c r="J1195" s="38">
        <f t="shared" si="93"/>
        <v>12</v>
      </c>
      <c r="K1195" s="58">
        <v>13.75</v>
      </c>
      <c r="L1195" s="56">
        <f t="shared" si="94"/>
        <v>165</v>
      </c>
      <c r="M1195" s="58">
        <f t="shared" si="96"/>
        <v>0</v>
      </c>
      <c r="N1195" s="56">
        <f t="shared" si="95"/>
        <v>165</v>
      </c>
      <c r="O1195" s="56"/>
    </row>
    <row r="1196" ht="12" customHeight="1" spans="1:15">
      <c r="A1196" s="30" t="s">
        <v>20</v>
      </c>
      <c r="B1196" s="30" t="s">
        <v>696</v>
      </c>
      <c r="C1196" s="58">
        <v>10</v>
      </c>
      <c r="D1196" s="37" t="s">
        <v>1151</v>
      </c>
      <c r="E1196" s="38"/>
      <c r="F1196" s="58"/>
      <c r="G1196" s="39">
        <v>8</v>
      </c>
      <c r="H1196" s="40">
        <f t="shared" si="92"/>
        <v>8</v>
      </c>
      <c r="I1196" s="86"/>
      <c r="J1196" s="38">
        <f t="shared" si="93"/>
        <v>8</v>
      </c>
      <c r="K1196" s="58">
        <v>13.75</v>
      </c>
      <c r="L1196" s="56">
        <f t="shared" si="94"/>
        <v>110</v>
      </c>
      <c r="M1196" s="58">
        <f t="shared" si="96"/>
        <v>0</v>
      </c>
      <c r="N1196" s="56">
        <f t="shared" si="95"/>
        <v>110</v>
      </c>
      <c r="O1196" s="56"/>
    </row>
    <row r="1197" ht="12" customHeight="1" spans="1:15">
      <c r="A1197" s="30" t="s">
        <v>20</v>
      </c>
      <c r="B1197" s="30" t="s">
        <v>696</v>
      </c>
      <c r="C1197" s="58">
        <v>10</v>
      </c>
      <c r="D1197" s="37" t="s">
        <v>1152</v>
      </c>
      <c r="E1197" s="38"/>
      <c r="F1197" s="58"/>
      <c r="G1197" s="39">
        <v>32</v>
      </c>
      <c r="H1197" s="40">
        <f t="shared" si="92"/>
        <v>32</v>
      </c>
      <c r="I1197" s="86"/>
      <c r="J1197" s="38">
        <f t="shared" si="93"/>
        <v>32</v>
      </c>
      <c r="K1197" s="58">
        <v>13.75</v>
      </c>
      <c r="L1197" s="56">
        <f t="shared" si="94"/>
        <v>440</v>
      </c>
      <c r="M1197" s="58">
        <f t="shared" si="96"/>
        <v>0</v>
      </c>
      <c r="N1197" s="56">
        <f t="shared" si="95"/>
        <v>440</v>
      </c>
      <c r="O1197" s="56"/>
    </row>
    <row r="1198" ht="12" customHeight="1" spans="1:15">
      <c r="A1198" s="30" t="s">
        <v>20</v>
      </c>
      <c r="B1198" s="30" t="s">
        <v>696</v>
      </c>
      <c r="C1198" s="58">
        <v>10</v>
      </c>
      <c r="D1198" s="37" t="s">
        <v>1153</v>
      </c>
      <c r="E1198" s="38"/>
      <c r="F1198" s="58"/>
      <c r="G1198" s="39">
        <v>12</v>
      </c>
      <c r="H1198" s="40">
        <f t="shared" si="92"/>
        <v>12</v>
      </c>
      <c r="I1198" s="86"/>
      <c r="J1198" s="38">
        <f t="shared" si="93"/>
        <v>12</v>
      </c>
      <c r="K1198" s="58">
        <v>13.75</v>
      </c>
      <c r="L1198" s="56">
        <f t="shared" si="94"/>
        <v>165</v>
      </c>
      <c r="M1198" s="58">
        <f t="shared" si="96"/>
        <v>0</v>
      </c>
      <c r="N1198" s="56">
        <f t="shared" si="95"/>
        <v>165</v>
      </c>
      <c r="O1198" s="56"/>
    </row>
    <row r="1199" ht="12" customHeight="1" spans="1:15">
      <c r="A1199" s="30" t="s">
        <v>20</v>
      </c>
      <c r="B1199" s="30" t="s">
        <v>696</v>
      </c>
      <c r="C1199" s="58">
        <v>10</v>
      </c>
      <c r="D1199" s="37" t="s">
        <v>1154</v>
      </c>
      <c r="E1199" s="38"/>
      <c r="F1199" s="58"/>
      <c r="G1199" s="39">
        <v>12</v>
      </c>
      <c r="H1199" s="40">
        <f t="shared" si="92"/>
        <v>12</v>
      </c>
      <c r="I1199" s="86"/>
      <c r="J1199" s="38">
        <f t="shared" si="93"/>
        <v>12</v>
      </c>
      <c r="K1199" s="58">
        <v>13.75</v>
      </c>
      <c r="L1199" s="56">
        <f t="shared" si="94"/>
        <v>165</v>
      </c>
      <c r="M1199" s="58">
        <f t="shared" si="96"/>
        <v>0</v>
      </c>
      <c r="N1199" s="56">
        <f t="shared" si="95"/>
        <v>165</v>
      </c>
      <c r="O1199" s="56"/>
    </row>
    <row r="1200" ht="12" customHeight="1" spans="1:15">
      <c r="A1200" s="30" t="s">
        <v>20</v>
      </c>
      <c r="B1200" s="30" t="s">
        <v>696</v>
      </c>
      <c r="C1200" s="58">
        <v>10</v>
      </c>
      <c r="D1200" s="37" t="s">
        <v>1155</v>
      </c>
      <c r="E1200" s="38"/>
      <c r="F1200" s="58"/>
      <c r="G1200" s="39">
        <v>48</v>
      </c>
      <c r="H1200" s="40">
        <f t="shared" si="92"/>
        <v>48</v>
      </c>
      <c r="I1200" s="86"/>
      <c r="J1200" s="38">
        <f t="shared" si="93"/>
        <v>48</v>
      </c>
      <c r="K1200" s="58">
        <v>13.75</v>
      </c>
      <c r="L1200" s="56">
        <f t="shared" si="94"/>
        <v>660</v>
      </c>
      <c r="M1200" s="58">
        <f t="shared" si="96"/>
        <v>0</v>
      </c>
      <c r="N1200" s="56">
        <f t="shared" si="95"/>
        <v>660</v>
      </c>
      <c r="O1200" s="56"/>
    </row>
    <row r="1201" ht="12" customHeight="1" spans="1:15">
      <c r="A1201" s="30" t="s">
        <v>20</v>
      </c>
      <c r="B1201" s="30" t="s">
        <v>696</v>
      </c>
      <c r="C1201" s="58">
        <v>10</v>
      </c>
      <c r="D1201" s="37" t="s">
        <v>1156</v>
      </c>
      <c r="E1201" s="38"/>
      <c r="F1201" s="58"/>
      <c r="G1201" s="39">
        <v>24</v>
      </c>
      <c r="H1201" s="40">
        <f t="shared" si="92"/>
        <v>24</v>
      </c>
      <c r="I1201" s="86"/>
      <c r="J1201" s="38">
        <f t="shared" si="93"/>
        <v>24</v>
      </c>
      <c r="K1201" s="58">
        <v>13.75</v>
      </c>
      <c r="L1201" s="56">
        <f t="shared" si="94"/>
        <v>330</v>
      </c>
      <c r="M1201" s="58">
        <f t="shared" si="96"/>
        <v>0</v>
      </c>
      <c r="N1201" s="56">
        <f t="shared" si="95"/>
        <v>330</v>
      </c>
      <c r="O1201" s="56"/>
    </row>
    <row r="1202" ht="12" customHeight="1" spans="1:15">
      <c r="A1202" s="30" t="s">
        <v>20</v>
      </c>
      <c r="B1202" s="30" t="s">
        <v>696</v>
      </c>
      <c r="C1202" s="58">
        <v>10</v>
      </c>
      <c r="D1202" s="37" t="s">
        <v>1157</v>
      </c>
      <c r="E1202" s="38"/>
      <c r="F1202" s="58"/>
      <c r="G1202" s="39">
        <v>20</v>
      </c>
      <c r="H1202" s="40">
        <f t="shared" si="92"/>
        <v>20</v>
      </c>
      <c r="I1202" s="86"/>
      <c r="J1202" s="38">
        <f t="shared" si="93"/>
        <v>20</v>
      </c>
      <c r="K1202" s="58">
        <v>13.75</v>
      </c>
      <c r="L1202" s="56">
        <f t="shared" si="94"/>
        <v>275</v>
      </c>
      <c r="M1202" s="58">
        <f t="shared" si="96"/>
        <v>0</v>
      </c>
      <c r="N1202" s="56">
        <f t="shared" si="95"/>
        <v>275</v>
      </c>
      <c r="O1202" s="56"/>
    </row>
    <row r="1203" ht="12" customHeight="1" spans="1:15">
      <c r="A1203" s="30" t="s">
        <v>20</v>
      </c>
      <c r="B1203" s="30" t="s">
        <v>696</v>
      </c>
      <c r="C1203" s="58">
        <v>10</v>
      </c>
      <c r="D1203" s="37" t="s">
        <v>1158</v>
      </c>
      <c r="E1203" s="38"/>
      <c r="F1203" s="58"/>
      <c r="G1203" s="39">
        <v>20</v>
      </c>
      <c r="H1203" s="40">
        <f t="shared" si="92"/>
        <v>20</v>
      </c>
      <c r="I1203" s="86"/>
      <c r="J1203" s="38">
        <f t="shared" si="93"/>
        <v>20</v>
      </c>
      <c r="K1203" s="58">
        <v>13.75</v>
      </c>
      <c r="L1203" s="56">
        <f t="shared" si="94"/>
        <v>275</v>
      </c>
      <c r="M1203" s="58">
        <f t="shared" si="96"/>
        <v>0</v>
      </c>
      <c r="N1203" s="56">
        <f t="shared" si="95"/>
        <v>275</v>
      </c>
      <c r="O1203" s="56"/>
    </row>
    <row r="1204" ht="12" customHeight="1" spans="1:15">
      <c r="A1204" s="30" t="s">
        <v>20</v>
      </c>
      <c r="B1204" s="30" t="s">
        <v>696</v>
      </c>
      <c r="C1204" s="58">
        <v>10</v>
      </c>
      <c r="D1204" s="37" t="s">
        <v>1159</v>
      </c>
      <c r="E1204" s="38"/>
      <c r="F1204" s="58"/>
      <c r="G1204" s="39">
        <v>20</v>
      </c>
      <c r="H1204" s="40">
        <f t="shared" si="92"/>
        <v>20</v>
      </c>
      <c r="I1204" s="86"/>
      <c r="J1204" s="38">
        <f t="shared" si="93"/>
        <v>20</v>
      </c>
      <c r="K1204" s="58">
        <v>13.75</v>
      </c>
      <c r="L1204" s="56">
        <f t="shared" si="94"/>
        <v>275</v>
      </c>
      <c r="M1204" s="58">
        <f t="shared" si="96"/>
        <v>0</v>
      </c>
      <c r="N1204" s="56">
        <f t="shared" si="95"/>
        <v>275</v>
      </c>
      <c r="O1204" s="56"/>
    </row>
    <row r="1205" ht="12" customHeight="1" spans="1:15">
      <c r="A1205" s="30" t="s">
        <v>20</v>
      </c>
      <c r="B1205" s="30" t="s">
        <v>696</v>
      </c>
      <c r="C1205" s="58">
        <v>10</v>
      </c>
      <c r="D1205" s="37" t="s">
        <v>1160</v>
      </c>
      <c r="E1205" s="38"/>
      <c r="F1205" s="58"/>
      <c r="G1205" s="39">
        <v>20</v>
      </c>
      <c r="H1205" s="40">
        <f t="shared" si="92"/>
        <v>20</v>
      </c>
      <c r="I1205" s="86"/>
      <c r="J1205" s="38">
        <f t="shared" si="93"/>
        <v>20</v>
      </c>
      <c r="K1205" s="58">
        <v>13.75</v>
      </c>
      <c r="L1205" s="56">
        <f t="shared" si="94"/>
        <v>275</v>
      </c>
      <c r="M1205" s="58">
        <f t="shared" si="96"/>
        <v>0</v>
      </c>
      <c r="N1205" s="56">
        <f t="shared" si="95"/>
        <v>275</v>
      </c>
      <c r="O1205" s="56"/>
    </row>
    <row r="1206" ht="12" customHeight="1" spans="1:15">
      <c r="A1206" s="30" t="s">
        <v>20</v>
      </c>
      <c r="B1206" s="30" t="s">
        <v>696</v>
      </c>
      <c r="C1206" s="58">
        <v>10</v>
      </c>
      <c r="D1206" s="37" t="s">
        <v>1161</v>
      </c>
      <c r="E1206" s="38"/>
      <c r="F1206" s="58"/>
      <c r="G1206" s="39">
        <v>20</v>
      </c>
      <c r="H1206" s="40">
        <f t="shared" si="92"/>
        <v>20</v>
      </c>
      <c r="I1206" s="86"/>
      <c r="J1206" s="38">
        <f t="shared" si="93"/>
        <v>20</v>
      </c>
      <c r="K1206" s="58">
        <v>13.75</v>
      </c>
      <c r="L1206" s="56">
        <f t="shared" si="94"/>
        <v>275</v>
      </c>
      <c r="M1206" s="58">
        <f t="shared" si="96"/>
        <v>0</v>
      </c>
      <c r="N1206" s="56">
        <f t="shared" si="95"/>
        <v>275</v>
      </c>
      <c r="O1206" s="56"/>
    </row>
    <row r="1207" ht="12" customHeight="1" spans="1:15">
      <c r="A1207" s="30" t="s">
        <v>20</v>
      </c>
      <c r="B1207" s="30" t="s">
        <v>696</v>
      </c>
      <c r="C1207" s="58">
        <v>10</v>
      </c>
      <c r="D1207" s="37" t="s">
        <v>1162</v>
      </c>
      <c r="E1207" s="38"/>
      <c r="F1207" s="58"/>
      <c r="G1207" s="39">
        <v>24</v>
      </c>
      <c r="H1207" s="40">
        <f t="shared" si="92"/>
        <v>24</v>
      </c>
      <c r="I1207" s="86"/>
      <c r="J1207" s="38">
        <f t="shared" si="93"/>
        <v>24</v>
      </c>
      <c r="K1207" s="58">
        <v>13.75</v>
      </c>
      <c r="L1207" s="56">
        <f t="shared" si="94"/>
        <v>330</v>
      </c>
      <c r="M1207" s="58">
        <f t="shared" si="96"/>
        <v>0</v>
      </c>
      <c r="N1207" s="56">
        <f t="shared" si="95"/>
        <v>330</v>
      </c>
      <c r="O1207" s="56"/>
    </row>
    <row r="1208" ht="12" customHeight="1" spans="1:15">
      <c r="A1208" s="30" t="s">
        <v>20</v>
      </c>
      <c r="B1208" s="30" t="s">
        <v>696</v>
      </c>
      <c r="C1208" s="58">
        <v>10</v>
      </c>
      <c r="D1208" s="37" t="s">
        <v>1163</v>
      </c>
      <c r="E1208" s="38"/>
      <c r="F1208" s="58"/>
      <c r="G1208" s="39">
        <v>16</v>
      </c>
      <c r="H1208" s="40">
        <f t="shared" ref="H1208:H1271" si="97">F1208+G1208</f>
        <v>16</v>
      </c>
      <c r="I1208" s="86"/>
      <c r="J1208" s="38">
        <f t="shared" si="93"/>
        <v>16</v>
      </c>
      <c r="K1208" s="58">
        <v>13.75</v>
      </c>
      <c r="L1208" s="56">
        <f t="shared" si="94"/>
        <v>220</v>
      </c>
      <c r="M1208" s="58">
        <f t="shared" si="96"/>
        <v>0</v>
      </c>
      <c r="N1208" s="56">
        <f t="shared" si="95"/>
        <v>220</v>
      </c>
      <c r="O1208" s="56"/>
    </row>
    <row r="1209" ht="12" customHeight="1" spans="1:15">
      <c r="A1209" s="30" t="s">
        <v>20</v>
      </c>
      <c r="B1209" s="30" t="s">
        <v>696</v>
      </c>
      <c r="C1209" s="58">
        <v>10</v>
      </c>
      <c r="D1209" s="37" t="s">
        <v>1164</v>
      </c>
      <c r="E1209" s="38"/>
      <c r="F1209" s="58"/>
      <c r="G1209" s="39">
        <v>24</v>
      </c>
      <c r="H1209" s="40">
        <f t="shared" si="97"/>
        <v>24</v>
      </c>
      <c r="I1209" s="86"/>
      <c r="J1209" s="38">
        <f t="shared" si="93"/>
        <v>24</v>
      </c>
      <c r="K1209" s="58">
        <v>13.75</v>
      </c>
      <c r="L1209" s="56">
        <f t="shared" si="94"/>
        <v>330</v>
      </c>
      <c r="M1209" s="58">
        <f t="shared" si="96"/>
        <v>0</v>
      </c>
      <c r="N1209" s="56">
        <f t="shared" si="95"/>
        <v>330</v>
      </c>
      <c r="O1209" s="56"/>
    </row>
    <row r="1210" ht="12" customHeight="1" spans="1:15">
      <c r="A1210" s="30" t="s">
        <v>20</v>
      </c>
      <c r="B1210" s="30" t="s">
        <v>696</v>
      </c>
      <c r="C1210" s="58">
        <v>10</v>
      </c>
      <c r="D1210" s="37" t="s">
        <v>1165</v>
      </c>
      <c r="E1210" s="38"/>
      <c r="F1210" s="58"/>
      <c r="G1210" s="39">
        <v>36</v>
      </c>
      <c r="H1210" s="40">
        <f t="shared" si="97"/>
        <v>36</v>
      </c>
      <c r="I1210" s="86"/>
      <c r="J1210" s="38">
        <f t="shared" si="93"/>
        <v>36</v>
      </c>
      <c r="K1210" s="58">
        <v>13.75</v>
      </c>
      <c r="L1210" s="56">
        <f t="shared" si="94"/>
        <v>495</v>
      </c>
      <c r="M1210" s="58">
        <f t="shared" si="96"/>
        <v>0</v>
      </c>
      <c r="N1210" s="56">
        <f t="shared" si="95"/>
        <v>495</v>
      </c>
      <c r="O1210" s="56"/>
    </row>
    <row r="1211" ht="12" customHeight="1" spans="1:15">
      <c r="A1211" s="30" t="s">
        <v>20</v>
      </c>
      <c r="B1211" s="30" t="s">
        <v>696</v>
      </c>
      <c r="C1211" s="58">
        <v>10</v>
      </c>
      <c r="D1211" s="37" t="s">
        <v>1166</v>
      </c>
      <c r="E1211" s="38"/>
      <c r="F1211" s="58"/>
      <c r="G1211" s="39">
        <v>12</v>
      </c>
      <c r="H1211" s="40">
        <f t="shared" si="97"/>
        <v>12</v>
      </c>
      <c r="I1211" s="86"/>
      <c r="J1211" s="38">
        <f t="shared" si="93"/>
        <v>12</v>
      </c>
      <c r="K1211" s="58">
        <v>13.75</v>
      </c>
      <c r="L1211" s="56">
        <f t="shared" si="94"/>
        <v>165</v>
      </c>
      <c r="M1211" s="58">
        <f t="shared" si="96"/>
        <v>0</v>
      </c>
      <c r="N1211" s="56">
        <f t="shared" si="95"/>
        <v>165</v>
      </c>
      <c r="O1211" s="56"/>
    </row>
    <row r="1212" ht="12" customHeight="1" spans="1:15">
      <c r="A1212" s="30" t="s">
        <v>20</v>
      </c>
      <c r="B1212" s="30" t="s">
        <v>696</v>
      </c>
      <c r="C1212" s="58">
        <v>10</v>
      </c>
      <c r="D1212" s="37" t="s">
        <v>1167</v>
      </c>
      <c r="E1212" s="38"/>
      <c r="F1212" s="58"/>
      <c r="G1212" s="39">
        <v>16</v>
      </c>
      <c r="H1212" s="40">
        <f t="shared" si="97"/>
        <v>16</v>
      </c>
      <c r="I1212" s="86"/>
      <c r="J1212" s="38">
        <f t="shared" si="93"/>
        <v>16</v>
      </c>
      <c r="K1212" s="58">
        <v>13.75</v>
      </c>
      <c r="L1212" s="56">
        <f t="shared" si="94"/>
        <v>220</v>
      </c>
      <c r="M1212" s="58">
        <f t="shared" si="96"/>
        <v>0</v>
      </c>
      <c r="N1212" s="56">
        <f t="shared" si="95"/>
        <v>220</v>
      </c>
      <c r="O1212" s="56"/>
    </row>
    <row r="1213" ht="12" customHeight="1" spans="1:15">
      <c r="A1213" s="30" t="s">
        <v>20</v>
      </c>
      <c r="B1213" s="30" t="s">
        <v>696</v>
      </c>
      <c r="C1213" s="58">
        <v>10</v>
      </c>
      <c r="D1213" s="37" t="s">
        <v>1168</v>
      </c>
      <c r="E1213" s="38"/>
      <c r="F1213" s="58"/>
      <c r="G1213" s="39">
        <v>16</v>
      </c>
      <c r="H1213" s="40">
        <f t="shared" si="97"/>
        <v>16</v>
      </c>
      <c r="I1213" s="86"/>
      <c r="J1213" s="38">
        <f t="shared" si="93"/>
        <v>16</v>
      </c>
      <c r="K1213" s="58">
        <v>13.75</v>
      </c>
      <c r="L1213" s="56">
        <f t="shared" si="94"/>
        <v>220</v>
      </c>
      <c r="M1213" s="58">
        <f t="shared" si="96"/>
        <v>0</v>
      </c>
      <c r="N1213" s="56">
        <f t="shared" si="95"/>
        <v>220</v>
      </c>
      <c r="O1213" s="56"/>
    </row>
    <row r="1214" ht="12" customHeight="1" spans="1:15">
      <c r="A1214" s="30" t="s">
        <v>20</v>
      </c>
      <c r="B1214" s="30" t="s">
        <v>696</v>
      </c>
      <c r="C1214" s="58">
        <v>10</v>
      </c>
      <c r="D1214" s="37" t="s">
        <v>1169</v>
      </c>
      <c r="E1214" s="38"/>
      <c r="F1214" s="58"/>
      <c r="G1214" s="39">
        <v>24</v>
      </c>
      <c r="H1214" s="40">
        <f t="shared" si="97"/>
        <v>24</v>
      </c>
      <c r="I1214" s="86"/>
      <c r="J1214" s="38">
        <f t="shared" si="93"/>
        <v>24</v>
      </c>
      <c r="K1214" s="58">
        <v>13.75</v>
      </c>
      <c r="L1214" s="56">
        <f t="shared" si="94"/>
        <v>330</v>
      </c>
      <c r="M1214" s="58">
        <f t="shared" si="96"/>
        <v>0</v>
      </c>
      <c r="N1214" s="56">
        <f t="shared" si="95"/>
        <v>330</v>
      </c>
      <c r="O1214" s="56"/>
    </row>
    <row r="1215" ht="12" customHeight="1" spans="1:15">
      <c r="A1215" s="30" t="s">
        <v>20</v>
      </c>
      <c r="B1215" s="30" t="s">
        <v>696</v>
      </c>
      <c r="C1215" s="58">
        <v>10</v>
      </c>
      <c r="D1215" s="37" t="s">
        <v>1170</v>
      </c>
      <c r="E1215" s="38"/>
      <c r="F1215" s="58"/>
      <c r="G1215" s="39">
        <v>24</v>
      </c>
      <c r="H1215" s="40">
        <f t="shared" si="97"/>
        <v>24</v>
      </c>
      <c r="I1215" s="86"/>
      <c r="J1215" s="38">
        <f t="shared" si="93"/>
        <v>24</v>
      </c>
      <c r="K1215" s="58">
        <v>13.75</v>
      </c>
      <c r="L1215" s="56">
        <f t="shared" si="94"/>
        <v>330</v>
      </c>
      <c r="M1215" s="58">
        <f t="shared" si="96"/>
        <v>0</v>
      </c>
      <c r="N1215" s="56">
        <f t="shared" si="95"/>
        <v>330</v>
      </c>
      <c r="O1215" s="56"/>
    </row>
    <row r="1216" ht="12" customHeight="1" spans="1:15">
      <c r="A1216" s="30" t="s">
        <v>20</v>
      </c>
      <c r="B1216" s="30" t="s">
        <v>696</v>
      </c>
      <c r="C1216" s="58">
        <v>10</v>
      </c>
      <c r="D1216" s="37" t="s">
        <v>1171</v>
      </c>
      <c r="E1216" s="38"/>
      <c r="F1216" s="58"/>
      <c r="G1216" s="39">
        <v>20</v>
      </c>
      <c r="H1216" s="40">
        <f t="shared" si="97"/>
        <v>20</v>
      </c>
      <c r="I1216" s="86"/>
      <c r="J1216" s="38">
        <f t="shared" ref="J1216:J1279" si="98">H1216</f>
        <v>20</v>
      </c>
      <c r="K1216" s="58">
        <v>13.75</v>
      </c>
      <c r="L1216" s="56">
        <f t="shared" si="94"/>
        <v>275</v>
      </c>
      <c r="M1216" s="58">
        <f t="shared" si="96"/>
        <v>0</v>
      </c>
      <c r="N1216" s="56">
        <f t="shared" si="95"/>
        <v>275</v>
      </c>
      <c r="O1216" s="56"/>
    </row>
    <row r="1217" ht="12" customHeight="1" spans="1:15">
      <c r="A1217" s="30" t="s">
        <v>20</v>
      </c>
      <c r="B1217" s="30" t="s">
        <v>696</v>
      </c>
      <c r="C1217" s="58">
        <v>10</v>
      </c>
      <c r="D1217" s="37" t="s">
        <v>1172</v>
      </c>
      <c r="E1217" s="38"/>
      <c r="F1217" s="58"/>
      <c r="G1217" s="39">
        <v>32</v>
      </c>
      <c r="H1217" s="40">
        <f t="shared" si="97"/>
        <v>32</v>
      </c>
      <c r="I1217" s="86"/>
      <c r="J1217" s="38">
        <f t="shared" si="98"/>
        <v>32</v>
      </c>
      <c r="K1217" s="58">
        <v>13.75</v>
      </c>
      <c r="L1217" s="56">
        <f t="shared" si="94"/>
        <v>440</v>
      </c>
      <c r="M1217" s="58">
        <f t="shared" si="96"/>
        <v>0</v>
      </c>
      <c r="N1217" s="56">
        <f t="shared" si="95"/>
        <v>440</v>
      </c>
      <c r="O1217" s="56"/>
    </row>
    <row r="1218" ht="12" customHeight="1" spans="1:15">
      <c r="A1218" s="30" t="s">
        <v>20</v>
      </c>
      <c r="B1218" s="30" t="s">
        <v>696</v>
      </c>
      <c r="C1218" s="58">
        <v>10</v>
      </c>
      <c r="D1218" s="37" t="s">
        <v>1173</v>
      </c>
      <c r="E1218" s="38"/>
      <c r="F1218" s="58"/>
      <c r="G1218" s="39">
        <v>20</v>
      </c>
      <c r="H1218" s="40">
        <f t="shared" si="97"/>
        <v>20</v>
      </c>
      <c r="I1218" s="86"/>
      <c r="J1218" s="38">
        <f t="shared" si="98"/>
        <v>20</v>
      </c>
      <c r="K1218" s="58">
        <v>13.75</v>
      </c>
      <c r="L1218" s="56">
        <f t="shared" si="94"/>
        <v>275</v>
      </c>
      <c r="M1218" s="58">
        <f t="shared" si="96"/>
        <v>0</v>
      </c>
      <c r="N1218" s="56">
        <f t="shared" si="95"/>
        <v>275</v>
      </c>
      <c r="O1218" s="56"/>
    </row>
    <row r="1219" ht="12" customHeight="1" spans="1:15">
      <c r="A1219" s="30" t="s">
        <v>20</v>
      </c>
      <c r="B1219" s="30" t="s">
        <v>696</v>
      </c>
      <c r="C1219" s="58">
        <v>10</v>
      </c>
      <c r="D1219" s="37" t="s">
        <v>1174</v>
      </c>
      <c r="E1219" s="38"/>
      <c r="F1219" s="58"/>
      <c r="G1219" s="39">
        <v>24</v>
      </c>
      <c r="H1219" s="40">
        <f t="shared" si="97"/>
        <v>24</v>
      </c>
      <c r="I1219" s="86"/>
      <c r="J1219" s="38">
        <f t="shared" si="98"/>
        <v>24</v>
      </c>
      <c r="K1219" s="58">
        <v>13.75</v>
      </c>
      <c r="L1219" s="56">
        <f t="shared" si="94"/>
        <v>330</v>
      </c>
      <c r="M1219" s="58">
        <f t="shared" si="96"/>
        <v>0</v>
      </c>
      <c r="N1219" s="56">
        <f t="shared" si="95"/>
        <v>330</v>
      </c>
      <c r="O1219" s="56"/>
    </row>
    <row r="1220" ht="12" customHeight="1" spans="1:15">
      <c r="A1220" s="30" t="s">
        <v>20</v>
      </c>
      <c r="B1220" s="30" t="s">
        <v>696</v>
      </c>
      <c r="C1220" s="58">
        <v>10</v>
      </c>
      <c r="D1220" s="37" t="s">
        <v>1175</v>
      </c>
      <c r="E1220" s="38"/>
      <c r="F1220" s="58"/>
      <c r="G1220" s="39">
        <v>20</v>
      </c>
      <c r="H1220" s="40">
        <f t="shared" si="97"/>
        <v>20</v>
      </c>
      <c r="I1220" s="86"/>
      <c r="J1220" s="38">
        <f t="shared" si="98"/>
        <v>20</v>
      </c>
      <c r="K1220" s="58">
        <v>13.75</v>
      </c>
      <c r="L1220" s="56">
        <f t="shared" si="94"/>
        <v>275</v>
      </c>
      <c r="M1220" s="58">
        <f t="shared" si="96"/>
        <v>0</v>
      </c>
      <c r="N1220" s="56">
        <f t="shared" si="95"/>
        <v>275</v>
      </c>
      <c r="O1220" s="56"/>
    </row>
    <row r="1221" ht="12" customHeight="1" spans="1:15">
      <c r="A1221" s="30" t="s">
        <v>20</v>
      </c>
      <c r="B1221" s="30" t="s">
        <v>696</v>
      </c>
      <c r="C1221" s="58">
        <v>10</v>
      </c>
      <c r="D1221" s="37" t="s">
        <v>1176</v>
      </c>
      <c r="E1221" s="38"/>
      <c r="F1221" s="58"/>
      <c r="G1221" s="39">
        <v>24</v>
      </c>
      <c r="H1221" s="40">
        <f t="shared" si="97"/>
        <v>24</v>
      </c>
      <c r="I1221" s="86"/>
      <c r="J1221" s="38">
        <f t="shared" si="98"/>
        <v>24</v>
      </c>
      <c r="K1221" s="58">
        <v>13.75</v>
      </c>
      <c r="L1221" s="56">
        <f t="shared" si="94"/>
        <v>330</v>
      </c>
      <c r="M1221" s="58">
        <f t="shared" si="96"/>
        <v>0</v>
      </c>
      <c r="N1221" s="56">
        <f t="shared" si="95"/>
        <v>330</v>
      </c>
      <c r="O1221" s="56"/>
    </row>
    <row r="1222" ht="12" customHeight="1" spans="1:15">
      <c r="A1222" s="30" t="s">
        <v>20</v>
      </c>
      <c r="B1222" s="30" t="s">
        <v>696</v>
      </c>
      <c r="C1222" s="58">
        <v>10</v>
      </c>
      <c r="D1222" s="37" t="s">
        <v>1177</v>
      </c>
      <c r="E1222" s="38"/>
      <c r="F1222" s="58"/>
      <c r="G1222" s="39">
        <v>8</v>
      </c>
      <c r="H1222" s="40">
        <f t="shared" si="97"/>
        <v>8</v>
      </c>
      <c r="I1222" s="86"/>
      <c r="J1222" s="38">
        <f t="shared" si="98"/>
        <v>8</v>
      </c>
      <c r="K1222" s="58">
        <v>13.75</v>
      </c>
      <c r="L1222" s="56">
        <f t="shared" si="94"/>
        <v>110</v>
      </c>
      <c r="M1222" s="58">
        <f t="shared" si="96"/>
        <v>0</v>
      </c>
      <c r="N1222" s="56">
        <f t="shared" si="95"/>
        <v>110</v>
      </c>
      <c r="O1222" s="56"/>
    </row>
    <row r="1223" ht="12" customHeight="1" spans="1:15">
      <c r="A1223" s="30" t="s">
        <v>20</v>
      </c>
      <c r="B1223" s="30" t="s">
        <v>696</v>
      </c>
      <c r="C1223" s="58">
        <v>10</v>
      </c>
      <c r="D1223" s="37" t="s">
        <v>1178</v>
      </c>
      <c r="E1223" s="38"/>
      <c r="F1223" s="58"/>
      <c r="G1223" s="39">
        <v>12</v>
      </c>
      <c r="H1223" s="40">
        <f t="shared" si="97"/>
        <v>12</v>
      </c>
      <c r="I1223" s="86"/>
      <c r="J1223" s="38">
        <f t="shared" si="98"/>
        <v>12</v>
      </c>
      <c r="K1223" s="58">
        <v>13.75</v>
      </c>
      <c r="L1223" s="56">
        <f t="shared" ref="L1223:L1286" si="99">H1223*K1223</f>
        <v>165</v>
      </c>
      <c r="M1223" s="58">
        <f t="shared" si="96"/>
        <v>0</v>
      </c>
      <c r="N1223" s="56">
        <f t="shared" ref="N1223:N1286" si="100">L1223-M1223</f>
        <v>165</v>
      </c>
      <c r="O1223" s="56"/>
    </row>
    <row r="1224" ht="12" customHeight="1" spans="1:15">
      <c r="A1224" s="30" t="s">
        <v>20</v>
      </c>
      <c r="B1224" s="30" t="s">
        <v>696</v>
      </c>
      <c r="C1224" s="58">
        <v>10</v>
      </c>
      <c r="D1224" s="37" t="s">
        <v>1179</v>
      </c>
      <c r="E1224" s="38"/>
      <c r="F1224" s="58"/>
      <c r="G1224" s="39">
        <v>12</v>
      </c>
      <c r="H1224" s="40">
        <f t="shared" si="97"/>
        <v>12</v>
      </c>
      <c r="I1224" s="86"/>
      <c r="J1224" s="38">
        <f t="shared" si="98"/>
        <v>12</v>
      </c>
      <c r="K1224" s="58">
        <v>13.75</v>
      </c>
      <c r="L1224" s="56">
        <f t="shared" si="99"/>
        <v>165</v>
      </c>
      <c r="M1224" s="58">
        <f t="shared" ref="M1224:M1287" si="101">I1224*K1224</f>
        <v>0</v>
      </c>
      <c r="N1224" s="56">
        <f t="shared" si="100"/>
        <v>165</v>
      </c>
      <c r="O1224" s="56"/>
    </row>
    <row r="1225" ht="12" customHeight="1" spans="1:15">
      <c r="A1225" s="30" t="s">
        <v>20</v>
      </c>
      <c r="B1225" s="30" t="s">
        <v>696</v>
      </c>
      <c r="C1225" s="58">
        <v>10</v>
      </c>
      <c r="D1225" s="37" t="s">
        <v>1180</v>
      </c>
      <c r="E1225" s="38"/>
      <c r="F1225" s="58"/>
      <c r="G1225" s="39">
        <v>20</v>
      </c>
      <c r="H1225" s="40">
        <f t="shared" si="97"/>
        <v>20</v>
      </c>
      <c r="I1225" s="86"/>
      <c r="J1225" s="38">
        <f t="shared" si="98"/>
        <v>20</v>
      </c>
      <c r="K1225" s="58">
        <v>13.75</v>
      </c>
      <c r="L1225" s="56">
        <f t="shared" si="99"/>
        <v>275</v>
      </c>
      <c r="M1225" s="58">
        <f t="shared" si="101"/>
        <v>0</v>
      </c>
      <c r="N1225" s="56">
        <f t="shared" si="100"/>
        <v>275</v>
      </c>
      <c r="O1225" s="56"/>
    </row>
    <row r="1226" ht="12" customHeight="1" spans="1:15">
      <c r="A1226" s="30" t="s">
        <v>20</v>
      </c>
      <c r="B1226" s="30" t="s">
        <v>696</v>
      </c>
      <c r="C1226" s="58">
        <v>10</v>
      </c>
      <c r="D1226" s="37" t="s">
        <v>1181</v>
      </c>
      <c r="E1226" s="38"/>
      <c r="F1226" s="58"/>
      <c r="G1226" s="39">
        <v>40</v>
      </c>
      <c r="H1226" s="40">
        <f t="shared" si="97"/>
        <v>40</v>
      </c>
      <c r="I1226" s="86"/>
      <c r="J1226" s="38">
        <f t="shared" si="98"/>
        <v>40</v>
      </c>
      <c r="K1226" s="58">
        <v>13.75</v>
      </c>
      <c r="L1226" s="56">
        <f t="shared" si="99"/>
        <v>550</v>
      </c>
      <c r="M1226" s="58">
        <f t="shared" si="101"/>
        <v>0</v>
      </c>
      <c r="N1226" s="56">
        <f t="shared" si="100"/>
        <v>550</v>
      </c>
      <c r="O1226" s="56"/>
    </row>
    <row r="1227" ht="12" customHeight="1" spans="1:15">
      <c r="A1227" s="30" t="s">
        <v>20</v>
      </c>
      <c r="B1227" s="30" t="s">
        <v>696</v>
      </c>
      <c r="C1227" s="58">
        <v>10</v>
      </c>
      <c r="D1227" s="37" t="s">
        <v>1182</v>
      </c>
      <c r="E1227" s="38"/>
      <c r="F1227" s="58"/>
      <c r="G1227" s="39">
        <v>16</v>
      </c>
      <c r="H1227" s="40">
        <f t="shared" si="97"/>
        <v>16</v>
      </c>
      <c r="I1227" s="86"/>
      <c r="J1227" s="38">
        <f t="shared" si="98"/>
        <v>16</v>
      </c>
      <c r="K1227" s="58">
        <v>13.75</v>
      </c>
      <c r="L1227" s="56">
        <f t="shared" si="99"/>
        <v>220</v>
      </c>
      <c r="M1227" s="58">
        <f t="shared" si="101"/>
        <v>0</v>
      </c>
      <c r="N1227" s="56">
        <f t="shared" si="100"/>
        <v>220</v>
      </c>
      <c r="O1227" s="56"/>
    </row>
    <row r="1228" ht="12" customHeight="1" spans="1:15">
      <c r="A1228" s="30" t="s">
        <v>20</v>
      </c>
      <c r="B1228" s="30" t="s">
        <v>696</v>
      </c>
      <c r="C1228" s="58">
        <v>10</v>
      </c>
      <c r="D1228" s="37" t="s">
        <v>1183</v>
      </c>
      <c r="E1228" s="38"/>
      <c r="F1228" s="58"/>
      <c r="G1228" s="39">
        <v>24</v>
      </c>
      <c r="H1228" s="40">
        <f t="shared" si="97"/>
        <v>24</v>
      </c>
      <c r="I1228" s="86"/>
      <c r="J1228" s="38">
        <f t="shared" si="98"/>
        <v>24</v>
      </c>
      <c r="K1228" s="58">
        <v>13.75</v>
      </c>
      <c r="L1228" s="56">
        <f t="shared" si="99"/>
        <v>330</v>
      </c>
      <c r="M1228" s="58">
        <f t="shared" si="101"/>
        <v>0</v>
      </c>
      <c r="N1228" s="56">
        <f t="shared" si="100"/>
        <v>330</v>
      </c>
      <c r="O1228" s="56"/>
    </row>
    <row r="1229" ht="12" customHeight="1" spans="1:15">
      <c r="A1229" s="30" t="s">
        <v>20</v>
      </c>
      <c r="B1229" s="30" t="s">
        <v>696</v>
      </c>
      <c r="C1229" s="58">
        <v>10</v>
      </c>
      <c r="D1229" s="37" t="s">
        <v>1184</v>
      </c>
      <c r="E1229" s="38"/>
      <c r="F1229" s="58"/>
      <c r="G1229" s="39">
        <v>28</v>
      </c>
      <c r="H1229" s="40">
        <f t="shared" si="97"/>
        <v>28</v>
      </c>
      <c r="I1229" s="86"/>
      <c r="J1229" s="38">
        <f t="shared" si="98"/>
        <v>28</v>
      </c>
      <c r="K1229" s="58">
        <v>13.75</v>
      </c>
      <c r="L1229" s="56">
        <f t="shared" si="99"/>
        <v>385</v>
      </c>
      <c r="M1229" s="58">
        <f t="shared" si="101"/>
        <v>0</v>
      </c>
      <c r="N1229" s="56">
        <f t="shared" si="100"/>
        <v>385</v>
      </c>
      <c r="O1229" s="56"/>
    </row>
    <row r="1230" ht="12" customHeight="1" spans="1:15">
      <c r="A1230" s="30" t="s">
        <v>20</v>
      </c>
      <c r="B1230" s="30" t="s">
        <v>696</v>
      </c>
      <c r="C1230" s="58">
        <v>10</v>
      </c>
      <c r="D1230" s="37" t="s">
        <v>1185</v>
      </c>
      <c r="E1230" s="38"/>
      <c r="F1230" s="58"/>
      <c r="G1230" s="39">
        <v>12</v>
      </c>
      <c r="H1230" s="40">
        <f t="shared" si="97"/>
        <v>12</v>
      </c>
      <c r="I1230" s="86"/>
      <c r="J1230" s="38">
        <f t="shared" si="98"/>
        <v>12</v>
      </c>
      <c r="K1230" s="58">
        <v>13.75</v>
      </c>
      <c r="L1230" s="56">
        <f t="shared" si="99"/>
        <v>165</v>
      </c>
      <c r="M1230" s="58">
        <f t="shared" si="101"/>
        <v>0</v>
      </c>
      <c r="N1230" s="56">
        <f t="shared" si="100"/>
        <v>165</v>
      </c>
      <c r="O1230" s="56"/>
    </row>
    <row r="1231" ht="12" customHeight="1" spans="1:15">
      <c r="A1231" s="30" t="s">
        <v>20</v>
      </c>
      <c r="B1231" s="30" t="s">
        <v>696</v>
      </c>
      <c r="C1231" s="58">
        <v>10</v>
      </c>
      <c r="D1231" s="37" t="s">
        <v>729</v>
      </c>
      <c r="E1231" s="38"/>
      <c r="F1231" s="58"/>
      <c r="G1231" s="39">
        <v>12</v>
      </c>
      <c r="H1231" s="40">
        <f t="shared" si="97"/>
        <v>12</v>
      </c>
      <c r="I1231" s="86"/>
      <c r="J1231" s="38">
        <f t="shared" si="98"/>
        <v>12</v>
      </c>
      <c r="K1231" s="58">
        <v>13.75</v>
      </c>
      <c r="L1231" s="56">
        <f t="shared" si="99"/>
        <v>165</v>
      </c>
      <c r="M1231" s="58">
        <f t="shared" si="101"/>
        <v>0</v>
      </c>
      <c r="N1231" s="56">
        <f t="shared" si="100"/>
        <v>165</v>
      </c>
      <c r="O1231" s="56"/>
    </row>
    <row r="1232" ht="12" customHeight="1" spans="1:15">
      <c r="A1232" s="30" t="s">
        <v>20</v>
      </c>
      <c r="B1232" s="30" t="s">
        <v>696</v>
      </c>
      <c r="C1232" s="58">
        <v>10</v>
      </c>
      <c r="D1232" s="37" t="s">
        <v>1186</v>
      </c>
      <c r="E1232" s="38"/>
      <c r="F1232" s="58"/>
      <c r="G1232" s="39">
        <v>20</v>
      </c>
      <c r="H1232" s="40">
        <f t="shared" si="97"/>
        <v>20</v>
      </c>
      <c r="I1232" s="86"/>
      <c r="J1232" s="38">
        <f t="shared" si="98"/>
        <v>20</v>
      </c>
      <c r="K1232" s="58">
        <v>13.75</v>
      </c>
      <c r="L1232" s="56">
        <f t="shared" si="99"/>
        <v>275</v>
      </c>
      <c r="M1232" s="58">
        <f t="shared" si="101"/>
        <v>0</v>
      </c>
      <c r="N1232" s="56">
        <f t="shared" si="100"/>
        <v>275</v>
      </c>
      <c r="O1232" s="56"/>
    </row>
    <row r="1233" ht="12" customHeight="1" spans="1:15">
      <c r="A1233" s="30" t="s">
        <v>20</v>
      </c>
      <c r="B1233" s="30" t="s">
        <v>696</v>
      </c>
      <c r="C1233" s="58">
        <v>10</v>
      </c>
      <c r="D1233" s="37" t="s">
        <v>1187</v>
      </c>
      <c r="E1233" s="38"/>
      <c r="F1233" s="58"/>
      <c r="G1233" s="39">
        <v>16</v>
      </c>
      <c r="H1233" s="40">
        <f t="shared" si="97"/>
        <v>16</v>
      </c>
      <c r="I1233" s="86"/>
      <c r="J1233" s="38">
        <f t="shared" si="98"/>
        <v>16</v>
      </c>
      <c r="K1233" s="58">
        <v>13.75</v>
      </c>
      <c r="L1233" s="56">
        <f t="shared" si="99"/>
        <v>220</v>
      </c>
      <c r="M1233" s="58">
        <f t="shared" si="101"/>
        <v>0</v>
      </c>
      <c r="N1233" s="56">
        <f t="shared" si="100"/>
        <v>220</v>
      </c>
      <c r="O1233" s="56"/>
    </row>
    <row r="1234" ht="12" customHeight="1" spans="1:15">
      <c r="A1234" s="30" t="s">
        <v>20</v>
      </c>
      <c r="B1234" s="30" t="s">
        <v>696</v>
      </c>
      <c r="C1234" s="58">
        <v>10</v>
      </c>
      <c r="D1234" s="37" t="s">
        <v>1188</v>
      </c>
      <c r="E1234" s="38"/>
      <c r="F1234" s="58"/>
      <c r="G1234" s="39">
        <v>20</v>
      </c>
      <c r="H1234" s="40">
        <f t="shared" si="97"/>
        <v>20</v>
      </c>
      <c r="I1234" s="86"/>
      <c r="J1234" s="38">
        <f t="shared" si="98"/>
        <v>20</v>
      </c>
      <c r="K1234" s="58">
        <v>13.75</v>
      </c>
      <c r="L1234" s="56">
        <f t="shared" si="99"/>
        <v>275</v>
      </c>
      <c r="M1234" s="58">
        <f t="shared" si="101"/>
        <v>0</v>
      </c>
      <c r="N1234" s="56">
        <f t="shared" si="100"/>
        <v>275</v>
      </c>
      <c r="O1234" s="56"/>
    </row>
    <row r="1235" ht="12" customHeight="1" spans="1:15">
      <c r="A1235" s="30" t="s">
        <v>20</v>
      </c>
      <c r="B1235" s="30" t="s">
        <v>696</v>
      </c>
      <c r="C1235" s="58">
        <v>10</v>
      </c>
      <c r="D1235" s="37" t="s">
        <v>1189</v>
      </c>
      <c r="E1235" s="38"/>
      <c r="F1235" s="58"/>
      <c r="G1235" s="39">
        <v>28</v>
      </c>
      <c r="H1235" s="40">
        <f t="shared" si="97"/>
        <v>28</v>
      </c>
      <c r="I1235" s="86"/>
      <c r="J1235" s="38">
        <f t="shared" si="98"/>
        <v>28</v>
      </c>
      <c r="K1235" s="58">
        <v>13.75</v>
      </c>
      <c r="L1235" s="56">
        <f t="shared" si="99"/>
        <v>385</v>
      </c>
      <c r="M1235" s="58">
        <f t="shared" si="101"/>
        <v>0</v>
      </c>
      <c r="N1235" s="56">
        <f t="shared" si="100"/>
        <v>385</v>
      </c>
      <c r="O1235" s="56"/>
    </row>
    <row r="1236" ht="12" customHeight="1" spans="1:15">
      <c r="A1236" s="30" t="s">
        <v>20</v>
      </c>
      <c r="B1236" s="30" t="s">
        <v>696</v>
      </c>
      <c r="C1236" s="58">
        <v>10</v>
      </c>
      <c r="D1236" s="37" t="s">
        <v>1190</v>
      </c>
      <c r="E1236" s="38"/>
      <c r="F1236" s="58"/>
      <c r="G1236" s="39">
        <v>28</v>
      </c>
      <c r="H1236" s="40">
        <f t="shared" si="97"/>
        <v>28</v>
      </c>
      <c r="I1236" s="86"/>
      <c r="J1236" s="38">
        <f t="shared" si="98"/>
        <v>28</v>
      </c>
      <c r="K1236" s="58">
        <v>13.75</v>
      </c>
      <c r="L1236" s="56">
        <f t="shared" si="99"/>
        <v>385</v>
      </c>
      <c r="M1236" s="58">
        <f t="shared" si="101"/>
        <v>0</v>
      </c>
      <c r="N1236" s="56">
        <f t="shared" si="100"/>
        <v>385</v>
      </c>
      <c r="O1236" s="56"/>
    </row>
    <row r="1237" ht="12" customHeight="1" spans="1:15">
      <c r="A1237" s="30" t="s">
        <v>20</v>
      </c>
      <c r="B1237" s="30" t="s">
        <v>696</v>
      </c>
      <c r="C1237" s="58">
        <v>10</v>
      </c>
      <c r="D1237" s="37" t="s">
        <v>1191</v>
      </c>
      <c r="E1237" s="38"/>
      <c r="F1237" s="58"/>
      <c r="G1237" s="39">
        <v>8</v>
      </c>
      <c r="H1237" s="40">
        <f t="shared" si="97"/>
        <v>8</v>
      </c>
      <c r="I1237" s="86"/>
      <c r="J1237" s="38">
        <f t="shared" si="98"/>
        <v>8</v>
      </c>
      <c r="K1237" s="58">
        <v>13.75</v>
      </c>
      <c r="L1237" s="56">
        <f t="shared" si="99"/>
        <v>110</v>
      </c>
      <c r="M1237" s="58">
        <f t="shared" si="101"/>
        <v>0</v>
      </c>
      <c r="N1237" s="56">
        <f t="shared" si="100"/>
        <v>110</v>
      </c>
      <c r="O1237" s="56"/>
    </row>
    <row r="1238" ht="12" customHeight="1" spans="1:15">
      <c r="A1238" s="30" t="s">
        <v>20</v>
      </c>
      <c r="B1238" s="30" t="s">
        <v>696</v>
      </c>
      <c r="C1238" s="58">
        <v>10</v>
      </c>
      <c r="D1238" s="37" t="s">
        <v>1192</v>
      </c>
      <c r="E1238" s="38"/>
      <c r="F1238" s="58"/>
      <c r="G1238" s="39">
        <v>16</v>
      </c>
      <c r="H1238" s="40">
        <f t="shared" si="97"/>
        <v>16</v>
      </c>
      <c r="I1238" s="86"/>
      <c r="J1238" s="38">
        <f t="shared" si="98"/>
        <v>16</v>
      </c>
      <c r="K1238" s="58">
        <v>13.75</v>
      </c>
      <c r="L1238" s="56">
        <f t="shared" si="99"/>
        <v>220</v>
      </c>
      <c r="M1238" s="58">
        <f t="shared" si="101"/>
        <v>0</v>
      </c>
      <c r="N1238" s="56">
        <f t="shared" si="100"/>
        <v>220</v>
      </c>
      <c r="O1238" s="56"/>
    </row>
    <row r="1239" ht="12" customHeight="1" spans="1:15">
      <c r="A1239" s="30" t="s">
        <v>20</v>
      </c>
      <c r="B1239" s="30" t="s">
        <v>696</v>
      </c>
      <c r="C1239" s="58">
        <v>10</v>
      </c>
      <c r="D1239" s="37" t="s">
        <v>1193</v>
      </c>
      <c r="E1239" s="38"/>
      <c r="F1239" s="58"/>
      <c r="G1239" s="39">
        <v>36</v>
      </c>
      <c r="H1239" s="40">
        <f t="shared" si="97"/>
        <v>36</v>
      </c>
      <c r="I1239" s="86"/>
      <c r="J1239" s="38">
        <f t="shared" si="98"/>
        <v>36</v>
      </c>
      <c r="K1239" s="58">
        <v>13.75</v>
      </c>
      <c r="L1239" s="56">
        <f t="shared" si="99"/>
        <v>495</v>
      </c>
      <c r="M1239" s="58">
        <f t="shared" si="101"/>
        <v>0</v>
      </c>
      <c r="N1239" s="56">
        <f t="shared" si="100"/>
        <v>495</v>
      </c>
      <c r="O1239" s="56"/>
    </row>
    <row r="1240" ht="12" customHeight="1" spans="1:15">
      <c r="A1240" s="30" t="s">
        <v>20</v>
      </c>
      <c r="B1240" s="30" t="s">
        <v>696</v>
      </c>
      <c r="C1240" s="58">
        <v>10</v>
      </c>
      <c r="D1240" s="37" t="s">
        <v>1194</v>
      </c>
      <c r="E1240" s="38"/>
      <c r="F1240" s="58"/>
      <c r="G1240" s="39">
        <v>12</v>
      </c>
      <c r="H1240" s="40">
        <f t="shared" si="97"/>
        <v>12</v>
      </c>
      <c r="I1240" s="86"/>
      <c r="J1240" s="38">
        <f t="shared" si="98"/>
        <v>12</v>
      </c>
      <c r="K1240" s="58">
        <v>13.75</v>
      </c>
      <c r="L1240" s="56">
        <f t="shared" si="99"/>
        <v>165</v>
      </c>
      <c r="M1240" s="58">
        <f t="shared" si="101"/>
        <v>0</v>
      </c>
      <c r="N1240" s="56">
        <f t="shared" si="100"/>
        <v>165</v>
      </c>
      <c r="O1240" s="56"/>
    </row>
    <row r="1241" ht="12" customHeight="1" spans="1:15">
      <c r="A1241" s="30" t="s">
        <v>20</v>
      </c>
      <c r="B1241" s="30" t="s">
        <v>696</v>
      </c>
      <c r="C1241" s="58">
        <v>10</v>
      </c>
      <c r="D1241" s="37" t="s">
        <v>1195</v>
      </c>
      <c r="E1241" s="38"/>
      <c r="F1241" s="58"/>
      <c r="G1241" s="39">
        <v>28</v>
      </c>
      <c r="H1241" s="40">
        <f t="shared" si="97"/>
        <v>28</v>
      </c>
      <c r="I1241" s="86"/>
      <c r="J1241" s="38">
        <f t="shared" si="98"/>
        <v>28</v>
      </c>
      <c r="K1241" s="58">
        <v>13.75</v>
      </c>
      <c r="L1241" s="56">
        <f t="shared" si="99"/>
        <v>385</v>
      </c>
      <c r="M1241" s="58">
        <f t="shared" si="101"/>
        <v>0</v>
      </c>
      <c r="N1241" s="56">
        <f t="shared" si="100"/>
        <v>385</v>
      </c>
      <c r="O1241" s="56"/>
    </row>
    <row r="1242" ht="12" customHeight="1" spans="1:15">
      <c r="A1242" s="30" t="s">
        <v>20</v>
      </c>
      <c r="B1242" s="30" t="s">
        <v>696</v>
      </c>
      <c r="C1242" s="58">
        <v>10</v>
      </c>
      <c r="D1242" s="37" t="s">
        <v>1196</v>
      </c>
      <c r="E1242" s="38"/>
      <c r="F1242" s="58"/>
      <c r="G1242" s="39">
        <v>12</v>
      </c>
      <c r="H1242" s="40">
        <f t="shared" si="97"/>
        <v>12</v>
      </c>
      <c r="I1242" s="86"/>
      <c r="J1242" s="38">
        <f t="shared" si="98"/>
        <v>12</v>
      </c>
      <c r="K1242" s="58">
        <v>13.75</v>
      </c>
      <c r="L1242" s="56">
        <f t="shared" si="99"/>
        <v>165</v>
      </c>
      <c r="M1242" s="58">
        <f t="shared" si="101"/>
        <v>0</v>
      </c>
      <c r="N1242" s="56">
        <f t="shared" si="100"/>
        <v>165</v>
      </c>
      <c r="O1242" s="56"/>
    </row>
    <row r="1243" ht="12" customHeight="1" spans="1:15">
      <c r="A1243" s="30" t="s">
        <v>20</v>
      </c>
      <c r="B1243" s="30" t="s">
        <v>696</v>
      </c>
      <c r="C1243" s="58">
        <v>10</v>
      </c>
      <c r="D1243" s="37" t="s">
        <v>1197</v>
      </c>
      <c r="E1243" s="38"/>
      <c r="F1243" s="58"/>
      <c r="G1243" s="39">
        <v>32</v>
      </c>
      <c r="H1243" s="40">
        <f t="shared" si="97"/>
        <v>32</v>
      </c>
      <c r="I1243" s="86"/>
      <c r="J1243" s="38">
        <f t="shared" si="98"/>
        <v>32</v>
      </c>
      <c r="K1243" s="58">
        <v>13.75</v>
      </c>
      <c r="L1243" s="56">
        <f t="shared" si="99"/>
        <v>440</v>
      </c>
      <c r="M1243" s="58">
        <f t="shared" si="101"/>
        <v>0</v>
      </c>
      <c r="N1243" s="56">
        <f t="shared" si="100"/>
        <v>440</v>
      </c>
      <c r="O1243" s="56"/>
    </row>
    <row r="1244" ht="12" customHeight="1" spans="1:15">
      <c r="A1244" s="30" t="s">
        <v>20</v>
      </c>
      <c r="B1244" s="30" t="s">
        <v>696</v>
      </c>
      <c r="C1244" s="58">
        <v>10</v>
      </c>
      <c r="D1244" s="37" t="s">
        <v>1198</v>
      </c>
      <c r="E1244" s="38"/>
      <c r="F1244" s="58"/>
      <c r="G1244" s="39">
        <v>28</v>
      </c>
      <c r="H1244" s="40">
        <f t="shared" si="97"/>
        <v>28</v>
      </c>
      <c r="I1244" s="86"/>
      <c r="J1244" s="38">
        <f t="shared" si="98"/>
        <v>28</v>
      </c>
      <c r="K1244" s="58">
        <v>13.75</v>
      </c>
      <c r="L1244" s="56">
        <f t="shared" si="99"/>
        <v>385</v>
      </c>
      <c r="M1244" s="58">
        <f t="shared" si="101"/>
        <v>0</v>
      </c>
      <c r="N1244" s="56">
        <f t="shared" si="100"/>
        <v>385</v>
      </c>
      <c r="O1244" s="56"/>
    </row>
    <row r="1245" ht="12" customHeight="1" spans="1:15">
      <c r="A1245" s="30" t="s">
        <v>20</v>
      </c>
      <c r="B1245" s="30" t="s">
        <v>696</v>
      </c>
      <c r="C1245" s="58">
        <v>10</v>
      </c>
      <c r="D1245" s="37" t="s">
        <v>1199</v>
      </c>
      <c r="E1245" s="38"/>
      <c r="F1245" s="58"/>
      <c r="G1245" s="39">
        <v>16</v>
      </c>
      <c r="H1245" s="40">
        <f t="shared" si="97"/>
        <v>16</v>
      </c>
      <c r="I1245" s="86"/>
      <c r="J1245" s="38">
        <f t="shared" si="98"/>
        <v>16</v>
      </c>
      <c r="K1245" s="58">
        <v>13.75</v>
      </c>
      <c r="L1245" s="56">
        <f t="shared" si="99"/>
        <v>220</v>
      </c>
      <c r="M1245" s="58">
        <f t="shared" si="101"/>
        <v>0</v>
      </c>
      <c r="N1245" s="56">
        <f t="shared" si="100"/>
        <v>220</v>
      </c>
      <c r="O1245" s="56"/>
    </row>
    <row r="1246" ht="12" customHeight="1" spans="1:15">
      <c r="A1246" s="30" t="s">
        <v>20</v>
      </c>
      <c r="B1246" s="30" t="s">
        <v>696</v>
      </c>
      <c r="C1246" s="58">
        <v>10</v>
      </c>
      <c r="D1246" s="37" t="s">
        <v>1200</v>
      </c>
      <c r="E1246" s="38"/>
      <c r="F1246" s="58"/>
      <c r="G1246" s="39">
        <v>36</v>
      </c>
      <c r="H1246" s="40">
        <f t="shared" si="97"/>
        <v>36</v>
      </c>
      <c r="I1246" s="86"/>
      <c r="J1246" s="38">
        <f t="shared" si="98"/>
        <v>36</v>
      </c>
      <c r="K1246" s="58">
        <v>13.75</v>
      </c>
      <c r="L1246" s="56">
        <f t="shared" si="99"/>
        <v>495</v>
      </c>
      <c r="M1246" s="58">
        <f t="shared" si="101"/>
        <v>0</v>
      </c>
      <c r="N1246" s="56">
        <f t="shared" si="100"/>
        <v>495</v>
      </c>
      <c r="O1246" s="56"/>
    </row>
    <row r="1247" ht="12" customHeight="1" spans="1:15">
      <c r="A1247" s="30" t="s">
        <v>20</v>
      </c>
      <c r="B1247" s="30" t="s">
        <v>696</v>
      </c>
      <c r="C1247" s="58">
        <v>10</v>
      </c>
      <c r="D1247" s="37" t="s">
        <v>1201</v>
      </c>
      <c r="E1247" s="38"/>
      <c r="F1247" s="58"/>
      <c r="G1247" s="39">
        <v>16</v>
      </c>
      <c r="H1247" s="40">
        <f t="shared" si="97"/>
        <v>16</v>
      </c>
      <c r="I1247" s="86"/>
      <c r="J1247" s="38">
        <f t="shared" si="98"/>
        <v>16</v>
      </c>
      <c r="K1247" s="58">
        <v>13.75</v>
      </c>
      <c r="L1247" s="56">
        <f t="shared" si="99"/>
        <v>220</v>
      </c>
      <c r="M1247" s="58">
        <f t="shared" si="101"/>
        <v>0</v>
      </c>
      <c r="N1247" s="56">
        <f t="shared" si="100"/>
        <v>220</v>
      </c>
      <c r="O1247" s="56"/>
    </row>
    <row r="1248" ht="12" customHeight="1" spans="1:15">
      <c r="A1248" s="30" t="s">
        <v>20</v>
      </c>
      <c r="B1248" s="30" t="s">
        <v>696</v>
      </c>
      <c r="C1248" s="58">
        <v>11</v>
      </c>
      <c r="D1248" s="37" t="s">
        <v>1202</v>
      </c>
      <c r="E1248" s="38"/>
      <c r="F1248" s="58"/>
      <c r="G1248" s="39">
        <v>24</v>
      </c>
      <c r="H1248" s="40">
        <f t="shared" si="97"/>
        <v>24</v>
      </c>
      <c r="I1248" s="86"/>
      <c r="J1248" s="38">
        <f t="shared" si="98"/>
        <v>24</v>
      </c>
      <c r="K1248" s="58">
        <v>13.75</v>
      </c>
      <c r="L1248" s="56">
        <f t="shared" si="99"/>
        <v>330</v>
      </c>
      <c r="M1248" s="58">
        <f t="shared" si="101"/>
        <v>0</v>
      </c>
      <c r="N1248" s="56">
        <f t="shared" si="100"/>
        <v>330</v>
      </c>
      <c r="O1248" s="56"/>
    </row>
    <row r="1249" ht="12" customHeight="1" spans="1:15">
      <c r="A1249" s="30" t="s">
        <v>20</v>
      </c>
      <c r="B1249" s="30" t="s">
        <v>696</v>
      </c>
      <c r="C1249" s="58">
        <v>11</v>
      </c>
      <c r="D1249" s="37" t="s">
        <v>1203</v>
      </c>
      <c r="E1249" s="38"/>
      <c r="F1249" s="58"/>
      <c r="G1249" s="39">
        <v>20</v>
      </c>
      <c r="H1249" s="40">
        <f t="shared" si="97"/>
        <v>20</v>
      </c>
      <c r="I1249" s="86"/>
      <c r="J1249" s="38">
        <f t="shared" si="98"/>
        <v>20</v>
      </c>
      <c r="K1249" s="58">
        <v>13.75</v>
      </c>
      <c r="L1249" s="56">
        <f t="shared" si="99"/>
        <v>275</v>
      </c>
      <c r="M1249" s="58">
        <f t="shared" si="101"/>
        <v>0</v>
      </c>
      <c r="N1249" s="56">
        <f t="shared" si="100"/>
        <v>275</v>
      </c>
      <c r="O1249" s="56"/>
    </row>
    <row r="1250" ht="12" customHeight="1" spans="1:15">
      <c r="A1250" s="30" t="s">
        <v>20</v>
      </c>
      <c r="B1250" s="30" t="s">
        <v>696</v>
      </c>
      <c r="C1250" s="58">
        <v>11</v>
      </c>
      <c r="D1250" s="37" t="s">
        <v>1204</v>
      </c>
      <c r="E1250" s="38"/>
      <c r="F1250" s="58"/>
      <c r="G1250" s="39">
        <v>28</v>
      </c>
      <c r="H1250" s="40">
        <f t="shared" si="97"/>
        <v>28</v>
      </c>
      <c r="I1250" s="86"/>
      <c r="J1250" s="38">
        <f t="shared" si="98"/>
        <v>28</v>
      </c>
      <c r="K1250" s="58">
        <v>13.75</v>
      </c>
      <c r="L1250" s="56">
        <f t="shared" si="99"/>
        <v>385</v>
      </c>
      <c r="M1250" s="58">
        <f t="shared" si="101"/>
        <v>0</v>
      </c>
      <c r="N1250" s="56">
        <f t="shared" si="100"/>
        <v>385</v>
      </c>
      <c r="O1250" s="56"/>
    </row>
    <row r="1251" ht="12" customHeight="1" spans="1:15">
      <c r="A1251" s="30" t="s">
        <v>20</v>
      </c>
      <c r="B1251" s="30" t="s">
        <v>696</v>
      </c>
      <c r="C1251" s="58">
        <v>11</v>
      </c>
      <c r="D1251" s="37" t="s">
        <v>1205</v>
      </c>
      <c r="E1251" s="38"/>
      <c r="F1251" s="58"/>
      <c r="G1251" s="39">
        <v>24</v>
      </c>
      <c r="H1251" s="40">
        <f t="shared" si="97"/>
        <v>24</v>
      </c>
      <c r="I1251" s="86"/>
      <c r="J1251" s="38">
        <f t="shared" si="98"/>
        <v>24</v>
      </c>
      <c r="K1251" s="58">
        <v>13.75</v>
      </c>
      <c r="L1251" s="56">
        <f t="shared" si="99"/>
        <v>330</v>
      </c>
      <c r="M1251" s="58">
        <f t="shared" si="101"/>
        <v>0</v>
      </c>
      <c r="N1251" s="56">
        <f t="shared" si="100"/>
        <v>330</v>
      </c>
      <c r="O1251" s="56"/>
    </row>
    <row r="1252" ht="12" customHeight="1" spans="1:15">
      <c r="A1252" s="30" t="s">
        <v>20</v>
      </c>
      <c r="B1252" s="30" t="s">
        <v>696</v>
      </c>
      <c r="C1252" s="58">
        <v>11</v>
      </c>
      <c r="D1252" s="37" t="s">
        <v>1206</v>
      </c>
      <c r="E1252" s="38"/>
      <c r="F1252" s="58"/>
      <c r="G1252" s="39">
        <v>12</v>
      </c>
      <c r="H1252" s="40">
        <f t="shared" si="97"/>
        <v>12</v>
      </c>
      <c r="I1252" s="86"/>
      <c r="J1252" s="38">
        <f t="shared" si="98"/>
        <v>12</v>
      </c>
      <c r="K1252" s="58">
        <v>13.75</v>
      </c>
      <c r="L1252" s="56">
        <f t="shared" si="99"/>
        <v>165</v>
      </c>
      <c r="M1252" s="58">
        <f t="shared" si="101"/>
        <v>0</v>
      </c>
      <c r="N1252" s="56">
        <f t="shared" si="100"/>
        <v>165</v>
      </c>
      <c r="O1252" s="56"/>
    </row>
    <row r="1253" ht="12" customHeight="1" spans="1:15">
      <c r="A1253" s="30" t="s">
        <v>20</v>
      </c>
      <c r="B1253" s="30" t="s">
        <v>696</v>
      </c>
      <c r="C1253" s="58">
        <v>11</v>
      </c>
      <c r="D1253" s="37" t="s">
        <v>1207</v>
      </c>
      <c r="E1253" s="38"/>
      <c r="F1253" s="58"/>
      <c r="G1253" s="39">
        <v>20</v>
      </c>
      <c r="H1253" s="40">
        <f t="shared" si="97"/>
        <v>20</v>
      </c>
      <c r="I1253" s="86"/>
      <c r="J1253" s="38">
        <f t="shared" si="98"/>
        <v>20</v>
      </c>
      <c r="K1253" s="58">
        <v>13.75</v>
      </c>
      <c r="L1253" s="56">
        <f t="shared" si="99"/>
        <v>275</v>
      </c>
      <c r="M1253" s="58">
        <f t="shared" si="101"/>
        <v>0</v>
      </c>
      <c r="N1253" s="56">
        <f t="shared" si="100"/>
        <v>275</v>
      </c>
      <c r="O1253" s="56"/>
    </row>
    <row r="1254" ht="12" customHeight="1" spans="1:15">
      <c r="A1254" s="30" t="s">
        <v>20</v>
      </c>
      <c r="B1254" s="30" t="s">
        <v>696</v>
      </c>
      <c r="C1254" s="58">
        <v>11</v>
      </c>
      <c r="D1254" s="37" t="s">
        <v>1208</v>
      </c>
      <c r="E1254" s="38"/>
      <c r="F1254" s="58"/>
      <c r="G1254" s="39">
        <v>32</v>
      </c>
      <c r="H1254" s="40">
        <f t="shared" si="97"/>
        <v>32</v>
      </c>
      <c r="I1254" s="86"/>
      <c r="J1254" s="38">
        <f t="shared" si="98"/>
        <v>32</v>
      </c>
      <c r="K1254" s="58">
        <v>13.75</v>
      </c>
      <c r="L1254" s="56">
        <f t="shared" si="99"/>
        <v>440</v>
      </c>
      <c r="M1254" s="58">
        <f t="shared" si="101"/>
        <v>0</v>
      </c>
      <c r="N1254" s="56">
        <f t="shared" si="100"/>
        <v>440</v>
      </c>
      <c r="O1254" s="56"/>
    </row>
    <row r="1255" ht="12" customHeight="1" spans="1:15">
      <c r="A1255" s="30" t="s">
        <v>20</v>
      </c>
      <c r="B1255" s="30" t="s">
        <v>696</v>
      </c>
      <c r="C1255" s="58">
        <v>11</v>
      </c>
      <c r="D1255" s="37" t="s">
        <v>1209</v>
      </c>
      <c r="E1255" s="38"/>
      <c r="F1255" s="58"/>
      <c r="G1255" s="39">
        <v>16</v>
      </c>
      <c r="H1255" s="40">
        <f t="shared" si="97"/>
        <v>16</v>
      </c>
      <c r="I1255" s="86"/>
      <c r="J1255" s="38">
        <f t="shared" si="98"/>
        <v>16</v>
      </c>
      <c r="K1255" s="58">
        <v>13.75</v>
      </c>
      <c r="L1255" s="56">
        <f t="shared" si="99"/>
        <v>220</v>
      </c>
      <c r="M1255" s="58">
        <f t="shared" si="101"/>
        <v>0</v>
      </c>
      <c r="N1255" s="56">
        <f t="shared" si="100"/>
        <v>220</v>
      </c>
      <c r="O1255" s="56"/>
    </row>
    <row r="1256" ht="12" customHeight="1" spans="1:15">
      <c r="A1256" s="87" t="s">
        <v>20</v>
      </c>
      <c r="B1256" s="88" t="s">
        <v>696</v>
      </c>
      <c r="C1256" s="89">
        <v>11</v>
      </c>
      <c r="D1256" s="37" t="s">
        <v>1210</v>
      </c>
      <c r="E1256" s="38"/>
      <c r="F1256" s="58"/>
      <c r="G1256" s="39">
        <v>28</v>
      </c>
      <c r="H1256" s="40">
        <f t="shared" si="97"/>
        <v>28</v>
      </c>
      <c r="I1256" s="86"/>
      <c r="J1256" s="38">
        <f t="shared" si="98"/>
        <v>28</v>
      </c>
      <c r="K1256" s="58">
        <v>13.75</v>
      </c>
      <c r="L1256" s="56">
        <f t="shared" si="99"/>
        <v>385</v>
      </c>
      <c r="M1256" s="58">
        <f t="shared" si="101"/>
        <v>0</v>
      </c>
      <c r="N1256" s="56">
        <f t="shared" si="100"/>
        <v>385</v>
      </c>
      <c r="O1256" s="56"/>
    </row>
    <row r="1257" ht="12" customHeight="1" spans="1:15">
      <c r="A1257" s="30" t="s">
        <v>20</v>
      </c>
      <c r="B1257" s="30" t="s">
        <v>696</v>
      </c>
      <c r="C1257" s="58">
        <v>11</v>
      </c>
      <c r="D1257" s="37" t="s">
        <v>1211</v>
      </c>
      <c r="E1257" s="38"/>
      <c r="F1257" s="58"/>
      <c r="G1257" s="39">
        <v>36</v>
      </c>
      <c r="H1257" s="40">
        <f t="shared" si="97"/>
        <v>36</v>
      </c>
      <c r="I1257" s="86"/>
      <c r="J1257" s="38">
        <f t="shared" si="98"/>
        <v>36</v>
      </c>
      <c r="K1257" s="58">
        <v>13.75</v>
      </c>
      <c r="L1257" s="56">
        <f t="shared" si="99"/>
        <v>495</v>
      </c>
      <c r="M1257" s="58">
        <f t="shared" si="101"/>
        <v>0</v>
      </c>
      <c r="N1257" s="56">
        <f t="shared" si="100"/>
        <v>495</v>
      </c>
      <c r="O1257" s="56"/>
    </row>
    <row r="1258" ht="12" customHeight="1" spans="1:15">
      <c r="A1258" s="30" t="s">
        <v>20</v>
      </c>
      <c r="B1258" s="30" t="s">
        <v>696</v>
      </c>
      <c r="C1258" s="58">
        <v>11</v>
      </c>
      <c r="D1258" s="37" t="s">
        <v>1212</v>
      </c>
      <c r="E1258" s="38"/>
      <c r="F1258" s="58"/>
      <c r="G1258" s="39">
        <v>16</v>
      </c>
      <c r="H1258" s="40">
        <f t="shared" si="97"/>
        <v>16</v>
      </c>
      <c r="I1258" s="86"/>
      <c r="J1258" s="38">
        <f t="shared" si="98"/>
        <v>16</v>
      </c>
      <c r="K1258" s="58">
        <v>13.75</v>
      </c>
      <c r="L1258" s="56">
        <f t="shared" si="99"/>
        <v>220</v>
      </c>
      <c r="M1258" s="58">
        <f t="shared" si="101"/>
        <v>0</v>
      </c>
      <c r="N1258" s="56">
        <f t="shared" si="100"/>
        <v>220</v>
      </c>
      <c r="O1258" s="56"/>
    </row>
    <row r="1259" ht="12" customHeight="1" spans="1:15">
      <c r="A1259" s="30" t="s">
        <v>20</v>
      </c>
      <c r="B1259" s="30" t="s">
        <v>696</v>
      </c>
      <c r="C1259" s="58">
        <v>11</v>
      </c>
      <c r="D1259" s="37" t="s">
        <v>1213</v>
      </c>
      <c r="E1259" s="38"/>
      <c r="F1259" s="58"/>
      <c r="G1259" s="39">
        <v>16</v>
      </c>
      <c r="H1259" s="40">
        <f t="shared" si="97"/>
        <v>16</v>
      </c>
      <c r="I1259" s="86"/>
      <c r="J1259" s="38">
        <f t="shared" si="98"/>
        <v>16</v>
      </c>
      <c r="K1259" s="58">
        <v>13.75</v>
      </c>
      <c r="L1259" s="56">
        <f t="shared" si="99"/>
        <v>220</v>
      </c>
      <c r="M1259" s="58">
        <f t="shared" si="101"/>
        <v>0</v>
      </c>
      <c r="N1259" s="56">
        <f t="shared" si="100"/>
        <v>220</v>
      </c>
      <c r="O1259" s="56"/>
    </row>
    <row r="1260" ht="12" customHeight="1" spans="1:15">
      <c r="A1260" s="30" t="s">
        <v>20</v>
      </c>
      <c r="B1260" s="30" t="s">
        <v>696</v>
      </c>
      <c r="C1260" s="58">
        <v>11</v>
      </c>
      <c r="D1260" s="37" t="s">
        <v>1214</v>
      </c>
      <c r="E1260" s="38"/>
      <c r="F1260" s="58"/>
      <c r="G1260" s="39">
        <v>24</v>
      </c>
      <c r="H1260" s="40">
        <f t="shared" si="97"/>
        <v>24</v>
      </c>
      <c r="I1260" s="86"/>
      <c r="J1260" s="38">
        <f t="shared" si="98"/>
        <v>24</v>
      </c>
      <c r="K1260" s="58">
        <v>13.75</v>
      </c>
      <c r="L1260" s="56">
        <f t="shared" si="99"/>
        <v>330</v>
      </c>
      <c r="M1260" s="58">
        <f t="shared" si="101"/>
        <v>0</v>
      </c>
      <c r="N1260" s="56">
        <f t="shared" si="100"/>
        <v>330</v>
      </c>
      <c r="O1260" s="56"/>
    </row>
    <row r="1261" ht="12" customHeight="1" spans="1:15">
      <c r="A1261" s="30" t="s">
        <v>20</v>
      </c>
      <c r="B1261" s="30" t="s">
        <v>696</v>
      </c>
      <c r="C1261" s="58">
        <v>11</v>
      </c>
      <c r="D1261" s="37" t="s">
        <v>1215</v>
      </c>
      <c r="E1261" s="38"/>
      <c r="F1261" s="58"/>
      <c r="G1261" s="39">
        <v>24</v>
      </c>
      <c r="H1261" s="40">
        <f t="shared" si="97"/>
        <v>24</v>
      </c>
      <c r="I1261" s="86"/>
      <c r="J1261" s="38">
        <f t="shared" si="98"/>
        <v>24</v>
      </c>
      <c r="K1261" s="58">
        <v>13.75</v>
      </c>
      <c r="L1261" s="56">
        <f t="shared" si="99"/>
        <v>330</v>
      </c>
      <c r="M1261" s="58">
        <f t="shared" si="101"/>
        <v>0</v>
      </c>
      <c r="N1261" s="56">
        <f t="shared" si="100"/>
        <v>330</v>
      </c>
      <c r="O1261" s="56"/>
    </row>
    <row r="1262" ht="12" customHeight="1" spans="1:15">
      <c r="A1262" s="30" t="s">
        <v>20</v>
      </c>
      <c r="B1262" s="30" t="s">
        <v>696</v>
      </c>
      <c r="C1262" s="58">
        <v>11</v>
      </c>
      <c r="D1262" s="37" t="s">
        <v>1216</v>
      </c>
      <c r="E1262" s="38"/>
      <c r="F1262" s="58"/>
      <c r="G1262" s="39">
        <v>32</v>
      </c>
      <c r="H1262" s="40">
        <f t="shared" si="97"/>
        <v>32</v>
      </c>
      <c r="I1262" s="86"/>
      <c r="J1262" s="38">
        <f t="shared" si="98"/>
        <v>32</v>
      </c>
      <c r="K1262" s="58">
        <v>13.75</v>
      </c>
      <c r="L1262" s="56">
        <f t="shared" si="99"/>
        <v>440</v>
      </c>
      <c r="M1262" s="58">
        <f t="shared" si="101"/>
        <v>0</v>
      </c>
      <c r="N1262" s="56">
        <f t="shared" si="100"/>
        <v>440</v>
      </c>
      <c r="O1262" s="56"/>
    </row>
    <row r="1263" ht="12" customHeight="1" spans="1:15">
      <c r="A1263" s="30" t="s">
        <v>20</v>
      </c>
      <c r="B1263" s="30" t="s">
        <v>696</v>
      </c>
      <c r="C1263" s="58">
        <v>11</v>
      </c>
      <c r="D1263" s="37" t="s">
        <v>1217</v>
      </c>
      <c r="E1263" s="38"/>
      <c r="F1263" s="58"/>
      <c r="G1263" s="39">
        <v>28</v>
      </c>
      <c r="H1263" s="40">
        <f t="shared" si="97"/>
        <v>28</v>
      </c>
      <c r="I1263" s="86"/>
      <c r="J1263" s="38">
        <f t="shared" si="98"/>
        <v>28</v>
      </c>
      <c r="K1263" s="58">
        <v>13.75</v>
      </c>
      <c r="L1263" s="56">
        <f t="shared" si="99"/>
        <v>385</v>
      </c>
      <c r="M1263" s="58">
        <f t="shared" si="101"/>
        <v>0</v>
      </c>
      <c r="N1263" s="56">
        <f t="shared" si="100"/>
        <v>385</v>
      </c>
      <c r="O1263" s="56"/>
    </row>
    <row r="1264" ht="12" customHeight="1" spans="1:15">
      <c r="A1264" s="30" t="s">
        <v>20</v>
      </c>
      <c r="B1264" s="30" t="s">
        <v>696</v>
      </c>
      <c r="C1264" s="58">
        <v>11</v>
      </c>
      <c r="D1264" s="37" t="s">
        <v>1218</v>
      </c>
      <c r="E1264" s="38"/>
      <c r="F1264" s="58"/>
      <c r="G1264" s="39">
        <v>32</v>
      </c>
      <c r="H1264" s="40">
        <f t="shared" si="97"/>
        <v>32</v>
      </c>
      <c r="I1264" s="86"/>
      <c r="J1264" s="38">
        <f t="shared" si="98"/>
        <v>32</v>
      </c>
      <c r="K1264" s="58">
        <v>13.75</v>
      </c>
      <c r="L1264" s="56">
        <f t="shared" si="99"/>
        <v>440</v>
      </c>
      <c r="M1264" s="58">
        <f t="shared" si="101"/>
        <v>0</v>
      </c>
      <c r="N1264" s="56">
        <f t="shared" si="100"/>
        <v>440</v>
      </c>
      <c r="O1264" s="56"/>
    </row>
    <row r="1265" ht="12" customHeight="1" spans="1:15">
      <c r="A1265" s="30" t="s">
        <v>20</v>
      </c>
      <c r="B1265" s="30" t="s">
        <v>696</v>
      </c>
      <c r="C1265" s="58">
        <v>11</v>
      </c>
      <c r="D1265" s="37" t="s">
        <v>1219</v>
      </c>
      <c r="E1265" s="38"/>
      <c r="F1265" s="58"/>
      <c r="G1265" s="39">
        <v>24</v>
      </c>
      <c r="H1265" s="40">
        <f t="shared" si="97"/>
        <v>24</v>
      </c>
      <c r="I1265" s="86"/>
      <c r="J1265" s="38">
        <f t="shared" si="98"/>
        <v>24</v>
      </c>
      <c r="K1265" s="58">
        <v>13.75</v>
      </c>
      <c r="L1265" s="56">
        <f t="shared" si="99"/>
        <v>330</v>
      </c>
      <c r="M1265" s="58">
        <f t="shared" si="101"/>
        <v>0</v>
      </c>
      <c r="N1265" s="56">
        <f t="shared" si="100"/>
        <v>330</v>
      </c>
      <c r="O1265" s="56"/>
    </row>
    <row r="1266" ht="12" customHeight="1" spans="1:15">
      <c r="A1266" s="30" t="s">
        <v>20</v>
      </c>
      <c r="B1266" s="30" t="s">
        <v>696</v>
      </c>
      <c r="C1266" s="58">
        <v>11</v>
      </c>
      <c r="D1266" s="37" t="s">
        <v>1220</v>
      </c>
      <c r="E1266" s="38"/>
      <c r="F1266" s="58"/>
      <c r="G1266" s="39">
        <v>12</v>
      </c>
      <c r="H1266" s="40">
        <f t="shared" si="97"/>
        <v>12</v>
      </c>
      <c r="I1266" s="86"/>
      <c r="J1266" s="38">
        <f t="shared" si="98"/>
        <v>12</v>
      </c>
      <c r="K1266" s="58">
        <v>13.75</v>
      </c>
      <c r="L1266" s="56">
        <f t="shared" si="99"/>
        <v>165</v>
      </c>
      <c r="M1266" s="58">
        <f t="shared" si="101"/>
        <v>0</v>
      </c>
      <c r="N1266" s="56">
        <f t="shared" si="100"/>
        <v>165</v>
      </c>
      <c r="O1266" s="56"/>
    </row>
    <row r="1267" ht="12" customHeight="1" spans="1:15">
      <c r="A1267" s="30" t="s">
        <v>20</v>
      </c>
      <c r="B1267" s="30" t="s">
        <v>696</v>
      </c>
      <c r="C1267" s="58">
        <v>11</v>
      </c>
      <c r="D1267" s="37" t="s">
        <v>1221</v>
      </c>
      <c r="E1267" s="38"/>
      <c r="F1267" s="58"/>
      <c r="G1267" s="39">
        <v>24</v>
      </c>
      <c r="H1267" s="40">
        <f t="shared" si="97"/>
        <v>24</v>
      </c>
      <c r="I1267" s="86"/>
      <c r="J1267" s="38">
        <f t="shared" si="98"/>
        <v>24</v>
      </c>
      <c r="K1267" s="58">
        <v>13.75</v>
      </c>
      <c r="L1267" s="56">
        <f t="shared" si="99"/>
        <v>330</v>
      </c>
      <c r="M1267" s="58">
        <f t="shared" si="101"/>
        <v>0</v>
      </c>
      <c r="N1267" s="56">
        <f t="shared" si="100"/>
        <v>330</v>
      </c>
      <c r="O1267" s="56"/>
    </row>
    <row r="1268" ht="12" customHeight="1" spans="1:15">
      <c r="A1268" s="30" t="s">
        <v>20</v>
      </c>
      <c r="B1268" s="30" t="s">
        <v>696</v>
      </c>
      <c r="C1268" s="58">
        <v>11</v>
      </c>
      <c r="D1268" s="37" t="s">
        <v>1222</v>
      </c>
      <c r="E1268" s="38"/>
      <c r="F1268" s="58"/>
      <c r="G1268" s="39">
        <v>16</v>
      </c>
      <c r="H1268" s="40">
        <f t="shared" si="97"/>
        <v>16</v>
      </c>
      <c r="I1268" s="86"/>
      <c r="J1268" s="38">
        <f t="shared" si="98"/>
        <v>16</v>
      </c>
      <c r="K1268" s="58">
        <v>13.75</v>
      </c>
      <c r="L1268" s="56">
        <f t="shared" si="99"/>
        <v>220</v>
      </c>
      <c r="M1268" s="58">
        <f t="shared" si="101"/>
        <v>0</v>
      </c>
      <c r="N1268" s="56">
        <f t="shared" si="100"/>
        <v>220</v>
      </c>
      <c r="O1268" s="56"/>
    </row>
    <row r="1269" ht="12" customHeight="1" spans="1:15">
      <c r="A1269" s="30" t="s">
        <v>20</v>
      </c>
      <c r="B1269" s="30" t="s">
        <v>696</v>
      </c>
      <c r="C1269" s="58">
        <v>11</v>
      </c>
      <c r="D1269" s="37" t="s">
        <v>1223</v>
      </c>
      <c r="E1269" s="38"/>
      <c r="F1269" s="58"/>
      <c r="G1269" s="39">
        <v>20</v>
      </c>
      <c r="H1269" s="40">
        <f t="shared" si="97"/>
        <v>20</v>
      </c>
      <c r="I1269" s="86"/>
      <c r="J1269" s="38">
        <f t="shared" si="98"/>
        <v>20</v>
      </c>
      <c r="K1269" s="58">
        <v>13.75</v>
      </c>
      <c r="L1269" s="56">
        <f t="shared" si="99"/>
        <v>275</v>
      </c>
      <c r="M1269" s="58">
        <f t="shared" si="101"/>
        <v>0</v>
      </c>
      <c r="N1269" s="56">
        <f t="shared" si="100"/>
        <v>275</v>
      </c>
      <c r="O1269" s="56"/>
    </row>
    <row r="1270" ht="12" customHeight="1" spans="1:15">
      <c r="A1270" s="30" t="s">
        <v>20</v>
      </c>
      <c r="B1270" s="30" t="s">
        <v>696</v>
      </c>
      <c r="C1270" s="58">
        <v>11</v>
      </c>
      <c r="D1270" s="37" t="s">
        <v>1204</v>
      </c>
      <c r="E1270" s="38"/>
      <c r="F1270" s="58"/>
      <c r="G1270" s="39">
        <v>28</v>
      </c>
      <c r="H1270" s="40">
        <f t="shared" si="97"/>
        <v>28</v>
      </c>
      <c r="I1270" s="86"/>
      <c r="J1270" s="38">
        <f t="shared" si="98"/>
        <v>28</v>
      </c>
      <c r="K1270" s="58">
        <v>13.75</v>
      </c>
      <c r="L1270" s="56">
        <f t="shared" si="99"/>
        <v>385</v>
      </c>
      <c r="M1270" s="58">
        <f t="shared" si="101"/>
        <v>0</v>
      </c>
      <c r="N1270" s="56">
        <f t="shared" si="100"/>
        <v>385</v>
      </c>
      <c r="O1270" s="56"/>
    </row>
    <row r="1271" ht="12" customHeight="1" spans="1:15">
      <c r="A1271" s="30" t="s">
        <v>20</v>
      </c>
      <c r="B1271" s="30" t="s">
        <v>696</v>
      </c>
      <c r="C1271" s="58">
        <v>11</v>
      </c>
      <c r="D1271" s="37" t="s">
        <v>1224</v>
      </c>
      <c r="E1271" s="38"/>
      <c r="F1271" s="58"/>
      <c r="G1271" s="39">
        <v>24</v>
      </c>
      <c r="H1271" s="40">
        <f t="shared" si="97"/>
        <v>24</v>
      </c>
      <c r="I1271" s="86"/>
      <c r="J1271" s="38">
        <f t="shared" si="98"/>
        <v>24</v>
      </c>
      <c r="K1271" s="58">
        <v>13.75</v>
      </c>
      <c r="L1271" s="56">
        <f t="shared" si="99"/>
        <v>330</v>
      </c>
      <c r="M1271" s="58">
        <f t="shared" si="101"/>
        <v>0</v>
      </c>
      <c r="N1271" s="56">
        <f t="shared" si="100"/>
        <v>330</v>
      </c>
      <c r="O1271" s="56"/>
    </row>
    <row r="1272" ht="12" customHeight="1" spans="1:15">
      <c r="A1272" s="30" t="s">
        <v>20</v>
      </c>
      <c r="B1272" s="30" t="s">
        <v>696</v>
      </c>
      <c r="C1272" s="58">
        <v>11</v>
      </c>
      <c r="D1272" s="37" t="s">
        <v>1225</v>
      </c>
      <c r="E1272" s="38"/>
      <c r="F1272" s="58"/>
      <c r="G1272" s="39">
        <v>12</v>
      </c>
      <c r="H1272" s="40">
        <f t="shared" ref="H1272:H1335" si="102">F1272+G1272</f>
        <v>12</v>
      </c>
      <c r="I1272" s="86"/>
      <c r="J1272" s="38">
        <f t="shared" si="98"/>
        <v>12</v>
      </c>
      <c r="K1272" s="58">
        <v>13.75</v>
      </c>
      <c r="L1272" s="56">
        <f t="shared" si="99"/>
        <v>165</v>
      </c>
      <c r="M1272" s="58">
        <f t="shared" si="101"/>
        <v>0</v>
      </c>
      <c r="N1272" s="56">
        <f t="shared" si="100"/>
        <v>165</v>
      </c>
      <c r="O1272" s="56"/>
    </row>
    <row r="1273" ht="12" customHeight="1" spans="1:15">
      <c r="A1273" s="30" t="s">
        <v>20</v>
      </c>
      <c r="B1273" s="30" t="s">
        <v>696</v>
      </c>
      <c r="C1273" s="58">
        <v>11</v>
      </c>
      <c r="D1273" s="37" t="s">
        <v>1226</v>
      </c>
      <c r="E1273" s="38"/>
      <c r="F1273" s="58"/>
      <c r="G1273" s="39">
        <v>16</v>
      </c>
      <c r="H1273" s="40">
        <f t="shared" si="102"/>
        <v>16</v>
      </c>
      <c r="I1273" s="86"/>
      <c r="J1273" s="38">
        <f t="shared" si="98"/>
        <v>16</v>
      </c>
      <c r="K1273" s="58">
        <v>13.75</v>
      </c>
      <c r="L1273" s="56">
        <f t="shared" si="99"/>
        <v>220</v>
      </c>
      <c r="M1273" s="58">
        <f t="shared" si="101"/>
        <v>0</v>
      </c>
      <c r="N1273" s="56">
        <f t="shared" si="100"/>
        <v>220</v>
      </c>
      <c r="O1273" s="56"/>
    </row>
    <row r="1274" ht="12" customHeight="1" spans="1:15">
      <c r="A1274" s="30" t="s">
        <v>20</v>
      </c>
      <c r="B1274" s="30" t="s">
        <v>696</v>
      </c>
      <c r="C1274" s="58">
        <v>11</v>
      </c>
      <c r="D1274" s="37" t="s">
        <v>1227</v>
      </c>
      <c r="E1274" s="38"/>
      <c r="F1274" s="58"/>
      <c r="G1274" s="39">
        <v>16</v>
      </c>
      <c r="H1274" s="40">
        <f t="shared" si="102"/>
        <v>16</v>
      </c>
      <c r="I1274" s="86"/>
      <c r="J1274" s="38">
        <f t="shared" si="98"/>
        <v>16</v>
      </c>
      <c r="K1274" s="58">
        <v>13.75</v>
      </c>
      <c r="L1274" s="56">
        <f t="shared" si="99"/>
        <v>220</v>
      </c>
      <c r="M1274" s="58">
        <f t="shared" si="101"/>
        <v>0</v>
      </c>
      <c r="N1274" s="56">
        <f t="shared" si="100"/>
        <v>220</v>
      </c>
      <c r="O1274" s="56"/>
    </row>
    <row r="1275" ht="12" customHeight="1" spans="1:15">
      <c r="A1275" s="30" t="s">
        <v>20</v>
      </c>
      <c r="B1275" s="30" t="s">
        <v>696</v>
      </c>
      <c r="C1275" s="58">
        <v>11</v>
      </c>
      <c r="D1275" s="37" t="s">
        <v>1228</v>
      </c>
      <c r="E1275" s="38"/>
      <c r="F1275" s="58"/>
      <c r="G1275" s="39">
        <v>24</v>
      </c>
      <c r="H1275" s="40">
        <f t="shared" si="102"/>
        <v>24</v>
      </c>
      <c r="I1275" s="86"/>
      <c r="J1275" s="38">
        <f t="shared" si="98"/>
        <v>24</v>
      </c>
      <c r="K1275" s="58">
        <v>13.75</v>
      </c>
      <c r="L1275" s="56">
        <f t="shared" si="99"/>
        <v>330</v>
      </c>
      <c r="M1275" s="58">
        <f t="shared" si="101"/>
        <v>0</v>
      </c>
      <c r="N1275" s="56">
        <f t="shared" si="100"/>
        <v>330</v>
      </c>
      <c r="O1275" s="56"/>
    </row>
    <row r="1276" ht="12" customHeight="1" spans="1:15">
      <c r="A1276" s="30" t="s">
        <v>20</v>
      </c>
      <c r="B1276" s="30" t="s">
        <v>696</v>
      </c>
      <c r="C1276" s="58">
        <v>11</v>
      </c>
      <c r="D1276" s="37" t="s">
        <v>1229</v>
      </c>
      <c r="E1276" s="38"/>
      <c r="F1276" s="58"/>
      <c r="G1276" s="39">
        <v>24</v>
      </c>
      <c r="H1276" s="40">
        <f t="shared" si="102"/>
        <v>24</v>
      </c>
      <c r="I1276" s="86"/>
      <c r="J1276" s="38">
        <f t="shared" si="98"/>
        <v>24</v>
      </c>
      <c r="K1276" s="58">
        <v>13.75</v>
      </c>
      <c r="L1276" s="56">
        <f t="shared" si="99"/>
        <v>330</v>
      </c>
      <c r="M1276" s="58">
        <f t="shared" si="101"/>
        <v>0</v>
      </c>
      <c r="N1276" s="56">
        <f t="shared" si="100"/>
        <v>330</v>
      </c>
      <c r="O1276" s="56"/>
    </row>
    <row r="1277" ht="12" customHeight="1" spans="1:15">
      <c r="A1277" s="30" t="s">
        <v>20</v>
      </c>
      <c r="B1277" s="30" t="s">
        <v>696</v>
      </c>
      <c r="C1277" s="58">
        <v>11</v>
      </c>
      <c r="D1277" s="37" t="s">
        <v>1230</v>
      </c>
      <c r="E1277" s="38"/>
      <c r="F1277" s="58"/>
      <c r="G1277" s="39">
        <v>12</v>
      </c>
      <c r="H1277" s="40">
        <f t="shared" si="102"/>
        <v>12</v>
      </c>
      <c r="I1277" s="86"/>
      <c r="J1277" s="38">
        <f t="shared" si="98"/>
        <v>12</v>
      </c>
      <c r="K1277" s="58">
        <v>13.75</v>
      </c>
      <c r="L1277" s="56">
        <f t="shared" si="99"/>
        <v>165</v>
      </c>
      <c r="M1277" s="58">
        <f t="shared" si="101"/>
        <v>0</v>
      </c>
      <c r="N1277" s="56">
        <f t="shared" si="100"/>
        <v>165</v>
      </c>
      <c r="O1277" s="56"/>
    </row>
    <row r="1278" ht="12" customHeight="1" spans="1:15">
      <c r="A1278" s="30" t="s">
        <v>20</v>
      </c>
      <c r="B1278" s="30" t="s">
        <v>696</v>
      </c>
      <c r="C1278" s="58">
        <v>11</v>
      </c>
      <c r="D1278" s="37" t="s">
        <v>1231</v>
      </c>
      <c r="E1278" s="38"/>
      <c r="F1278" s="58"/>
      <c r="G1278" s="39">
        <v>16</v>
      </c>
      <c r="H1278" s="40">
        <f t="shared" si="102"/>
        <v>16</v>
      </c>
      <c r="I1278" s="86"/>
      <c r="J1278" s="38">
        <f t="shared" si="98"/>
        <v>16</v>
      </c>
      <c r="K1278" s="58">
        <v>13.75</v>
      </c>
      <c r="L1278" s="56">
        <f t="shared" si="99"/>
        <v>220</v>
      </c>
      <c r="M1278" s="58">
        <f t="shared" si="101"/>
        <v>0</v>
      </c>
      <c r="N1278" s="56">
        <f t="shared" si="100"/>
        <v>220</v>
      </c>
      <c r="O1278" s="56"/>
    </row>
    <row r="1279" ht="12" customHeight="1" spans="1:15">
      <c r="A1279" s="30" t="s">
        <v>20</v>
      </c>
      <c r="B1279" s="30" t="s">
        <v>696</v>
      </c>
      <c r="C1279" s="58">
        <v>11</v>
      </c>
      <c r="D1279" s="37" t="s">
        <v>1232</v>
      </c>
      <c r="E1279" s="38"/>
      <c r="F1279" s="58"/>
      <c r="G1279" s="39">
        <v>24</v>
      </c>
      <c r="H1279" s="40">
        <f t="shared" si="102"/>
        <v>24</v>
      </c>
      <c r="I1279" s="86"/>
      <c r="J1279" s="38">
        <f t="shared" si="98"/>
        <v>24</v>
      </c>
      <c r="K1279" s="58">
        <v>13.75</v>
      </c>
      <c r="L1279" s="56">
        <f t="shared" si="99"/>
        <v>330</v>
      </c>
      <c r="M1279" s="58">
        <f t="shared" si="101"/>
        <v>0</v>
      </c>
      <c r="N1279" s="56">
        <f t="shared" si="100"/>
        <v>330</v>
      </c>
      <c r="O1279" s="56"/>
    </row>
    <row r="1280" ht="12" customHeight="1" spans="1:15">
      <c r="A1280" s="30" t="s">
        <v>20</v>
      </c>
      <c r="B1280" s="30" t="s">
        <v>696</v>
      </c>
      <c r="C1280" s="58">
        <v>11</v>
      </c>
      <c r="D1280" s="37" t="s">
        <v>1233</v>
      </c>
      <c r="E1280" s="38"/>
      <c r="F1280" s="58"/>
      <c r="G1280" s="39">
        <v>24</v>
      </c>
      <c r="H1280" s="40">
        <f t="shared" si="102"/>
        <v>24</v>
      </c>
      <c r="I1280" s="86"/>
      <c r="J1280" s="38">
        <f t="shared" ref="J1280:J1344" si="103">H1280</f>
        <v>24</v>
      </c>
      <c r="K1280" s="58">
        <v>13.75</v>
      </c>
      <c r="L1280" s="56">
        <f t="shared" si="99"/>
        <v>330</v>
      </c>
      <c r="M1280" s="58">
        <f t="shared" si="101"/>
        <v>0</v>
      </c>
      <c r="N1280" s="56">
        <f t="shared" si="100"/>
        <v>330</v>
      </c>
      <c r="O1280" s="56"/>
    </row>
    <row r="1281" ht="12" customHeight="1" spans="1:15">
      <c r="A1281" s="87" t="s">
        <v>20</v>
      </c>
      <c r="B1281" s="88" t="s">
        <v>696</v>
      </c>
      <c r="C1281" s="89">
        <v>11</v>
      </c>
      <c r="D1281" s="37" t="s">
        <v>1234</v>
      </c>
      <c r="E1281" s="38"/>
      <c r="F1281" s="58"/>
      <c r="G1281" s="39">
        <v>12</v>
      </c>
      <c r="H1281" s="40">
        <f t="shared" si="102"/>
        <v>12</v>
      </c>
      <c r="I1281" s="86"/>
      <c r="J1281" s="38">
        <f t="shared" si="103"/>
        <v>12</v>
      </c>
      <c r="K1281" s="58">
        <v>13.75</v>
      </c>
      <c r="L1281" s="56">
        <f t="shared" si="99"/>
        <v>165</v>
      </c>
      <c r="M1281" s="58">
        <f t="shared" si="101"/>
        <v>0</v>
      </c>
      <c r="N1281" s="56">
        <f t="shared" si="100"/>
        <v>165</v>
      </c>
      <c r="O1281" s="56"/>
    </row>
    <row r="1282" ht="12" customHeight="1" spans="1:15">
      <c r="A1282" s="30" t="s">
        <v>20</v>
      </c>
      <c r="B1282" s="30" t="s">
        <v>696</v>
      </c>
      <c r="C1282" s="58" t="s">
        <v>5</v>
      </c>
      <c r="D1282" s="37" t="s">
        <v>729</v>
      </c>
      <c r="E1282" s="38"/>
      <c r="F1282" s="39">
        <f>12638.9+118.3-4.14-40-18.39</f>
        <v>12694.67</v>
      </c>
      <c r="G1282" s="39">
        <v>0</v>
      </c>
      <c r="H1282" s="40">
        <f t="shared" si="102"/>
        <v>12694.67</v>
      </c>
      <c r="I1282" s="86"/>
      <c r="J1282" s="38">
        <f>H1282-I1282</f>
        <v>12694.67</v>
      </c>
      <c r="K1282" s="58">
        <v>13.75</v>
      </c>
      <c r="L1282" s="56">
        <f t="shared" si="99"/>
        <v>174551.7125</v>
      </c>
      <c r="M1282" s="58">
        <f t="shared" si="101"/>
        <v>0</v>
      </c>
      <c r="N1282" s="56">
        <f t="shared" si="100"/>
        <v>174551.7125</v>
      </c>
      <c r="O1282" s="56"/>
    </row>
    <row r="1283" ht="12" customHeight="1" spans="1:15">
      <c r="A1283" s="30" t="s">
        <v>20</v>
      </c>
      <c r="B1283" s="30" t="s">
        <v>1235</v>
      </c>
      <c r="C1283" s="37">
        <v>2</v>
      </c>
      <c r="D1283" s="37" t="s">
        <v>1236</v>
      </c>
      <c r="E1283" s="38"/>
      <c r="F1283" s="38"/>
      <c r="G1283" s="39">
        <v>17.5</v>
      </c>
      <c r="H1283" s="86">
        <f t="shared" si="102"/>
        <v>17.5</v>
      </c>
      <c r="I1283" s="90"/>
      <c r="J1283" s="38">
        <f t="shared" si="103"/>
        <v>17.5</v>
      </c>
      <c r="K1283" s="58">
        <v>13.75</v>
      </c>
      <c r="L1283" s="56">
        <f t="shared" si="99"/>
        <v>240.625</v>
      </c>
      <c r="M1283" s="58">
        <f t="shared" si="101"/>
        <v>0</v>
      </c>
      <c r="N1283" s="56">
        <f t="shared" si="100"/>
        <v>240.625</v>
      </c>
      <c r="O1283" s="56"/>
    </row>
    <row r="1284" ht="12" customHeight="1" spans="1:15">
      <c r="A1284" s="30" t="s">
        <v>20</v>
      </c>
      <c r="B1284" s="30" t="s">
        <v>1235</v>
      </c>
      <c r="C1284" s="37">
        <v>2</v>
      </c>
      <c r="D1284" s="37" t="s">
        <v>1237</v>
      </c>
      <c r="E1284" s="38"/>
      <c r="F1284" s="38"/>
      <c r="G1284" s="39">
        <v>10</v>
      </c>
      <c r="H1284" s="86">
        <f t="shared" si="102"/>
        <v>10</v>
      </c>
      <c r="I1284" s="90"/>
      <c r="J1284" s="38">
        <f t="shared" si="103"/>
        <v>10</v>
      </c>
      <c r="K1284" s="58">
        <v>13.75</v>
      </c>
      <c r="L1284" s="56">
        <f t="shared" si="99"/>
        <v>137.5</v>
      </c>
      <c r="M1284" s="58">
        <f t="shared" si="101"/>
        <v>0</v>
      </c>
      <c r="N1284" s="56">
        <f t="shared" si="100"/>
        <v>137.5</v>
      </c>
      <c r="O1284" s="56"/>
    </row>
    <row r="1285" ht="12" customHeight="1" spans="1:15">
      <c r="A1285" s="30" t="s">
        <v>20</v>
      </c>
      <c r="B1285" s="30" t="s">
        <v>1235</v>
      </c>
      <c r="C1285" s="37">
        <v>2</v>
      </c>
      <c r="D1285" s="37" t="s">
        <v>1238</v>
      </c>
      <c r="E1285" s="38"/>
      <c r="F1285" s="38"/>
      <c r="G1285" s="39">
        <v>12.5</v>
      </c>
      <c r="H1285" s="86">
        <f t="shared" si="102"/>
        <v>12.5</v>
      </c>
      <c r="I1285" s="90"/>
      <c r="J1285" s="38">
        <f t="shared" si="103"/>
        <v>12.5</v>
      </c>
      <c r="K1285" s="58">
        <v>13.75</v>
      </c>
      <c r="L1285" s="56">
        <f t="shared" si="99"/>
        <v>171.875</v>
      </c>
      <c r="M1285" s="58">
        <f t="shared" si="101"/>
        <v>0</v>
      </c>
      <c r="N1285" s="56">
        <f t="shared" si="100"/>
        <v>171.875</v>
      </c>
      <c r="O1285" s="56"/>
    </row>
    <row r="1286" ht="12" customHeight="1" spans="1:15">
      <c r="A1286" s="30" t="s">
        <v>20</v>
      </c>
      <c r="B1286" s="30" t="s">
        <v>1235</v>
      </c>
      <c r="C1286" s="37">
        <v>2</v>
      </c>
      <c r="D1286" s="37" t="s">
        <v>1239</v>
      </c>
      <c r="E1286" s="38"/>
      <c r="F1286" s="38"/>
      <c r="G1286" s="39">
        <v>20</v>
      </c>
      <c r="H1286" s="86">
        <f t="shared" si="102"/>
        <v>20</v>
      </c>
      <c r="I1286" s="90"/>
      <c r="J1286" s="38">
        <f t="shared" si="103"/>
        <v>20</v>
      </c>
      <c r="K1286" s="58">
        <v>13.75</v>
      </c>
      <c r="L1286" s="56">
        <f t="shared" si="99"/>
        <v>275</v>
      </c>
      <c r="M1286" s="58">
        <f t="shared" si="101"/>
        <v>0</v>
      </c>
      <c r="N1286" s="56">
        <f t="shared" si="100"/>
        <v>275</v>
      </c>
      <c r="O1286" s="56"/>
    </row>
    <row r="1287" ht="12" customHeight="1" spans="1:15">
      <c r="A1287" s="30" t="s">
        <v>20</v>
      </c>
      <c r="B1287" s="30" t="s">
        <v>1235</v>
      </c>
      <c r="C1287" s="37">
        <v>2</v>
      </c>
      <c r="D1287" s="37" t="s">
        <v>1240</v>
      </c>
      <c r="E1287" s="38"/>
      <c r="F1287" s="38"/>
      <c r="G1287" s="39">
        <v>40</v>
      </c>
      <c r="H1287" s="86">
        <f t="shared" si="102"/>
        <v>40</v>
      </c>
      <c r="I1287" s="90"/>
      <c r="J1287" s="38">
        <f t="shared" si="103"/>
        <v>40</v>
      </c>
      <c r="K1287" s="58">
        <v>13.75</v>
      </c>
      <c r="L1287" s="56">
        <f t="shared" ref="L1287:L1350" si="104">H1287*K1287</f>
        <v>550</v>
      </c>
      <c r="M1287" s="58">
        <f t="shared" si="101"/>
        <v>0</v>
      </c>
      <c r="N1287" s="56">
        <f t="shared" ref="N1287:N1350" si="105">L1287-M1287</f>
        <v>550</v>
      </c>
      <c r="O1287" s="56"/>
    </row>
    <row r="1288" ht="12" customHeight="1" spans="1:15">
      <c r="A1288" s="30" t="s">
        <v>20</v>
      </c>
      <c r="B1288" s="30" t="s">
        <v>1235</v>
      </c>
      <c r="C1288" s="37">
        <v>2</v>
      </c>
      <c r="D1288" s="37" t="s">
        <v>1241</v>
      </c>
      <c r="E1288" s="38"/>
      <c r="F1288" s="38"/>
      <c r="G1288" s="39">
        <v>10</v>
      </c>
      <c r="H1288" s="86">
        <f t="shared" si="102"/>
        <v>10</v>
      </c>
      <c r="I1288" s="90"/>
      <c r="J1288" s="38">
        <f t="shared" si="103"/>
        <v>10</v>
      </c>
      <c r="K1288" s="58">
        <v>13.75</v>
      </c>
      <c r="L1288" s="56">
        <f t="shared" si="104"/>
        <v>137.5</v>
      </c>
      <c r="M1288" s="58">
        <f t="shared" ref="M1288:M1351" si="106">I1288*K1288</f>
        <v>0</v>
      </c>
      <c r="N1288" s="56">
        <f t="shared" si="105"/>
        <v>137.5</v>
      </c>
      <c r="O1288" s="56"/>
    </row>
    <row r="1289" ht="12" customHeight="1" spans="1:15">
      <c r="A1289" s="30" t="s">
        <v>20</v>
      </c>
      <c r="B1289" s="30" t="s">
        <v>1235</v>
      </c>
      <c r="C1289" s="37">
        <v>2</v>
      </c>
      <c r="D1289" s="37" t="s">
        <v>1242</v>
      </c>
      <c r="E1289" s="38"/>
      <c r="F1289" s="38"/>
      <c r="G1289" s="39">
        <v>12.5</v>
      </c>
      <c r="H1289" s="86">
        <f t="shared" si="102"/>
        <v>12.5</v>
      </c>
      <c r="I1289" s="90"/>
      <c r="J1289" s="38">
        <f t="shared" si="103"/>
        <v>12.5</v>
      </c>
      <c r="K1289" s="58">
        <v>13.75</v>
      </c>
      <c r="L1289" s="56">
        <f t="shared" si="104"/>
        <v>171.875</v>
      </c>
      <c r="M1289" s="58">
        <f t="shared" si="106"/>
        <v>0</v>
      </c>
      <c r="N1289" s="56">
        <f t="shared" si="105"/>
        <v>171.875</v>
      </c>
      <c r="O1289" s="56"/>
    </row>
    <row r="1290" ht="12" customHeight="1" spans="1:15">
      <c r="A1290" s="30" t="s">
        <v>20</v>
      </c>
      <c r="B1290" s="30" t="s">
        <v>1235</v>
      </c>
      <c r="C1290" s="37">
        <v>2</v>
      </c>
      <c r="D1290" s="37" t="s">
        <v>1243</v>
      </c>
      <c r="E1290" s="38"/>
      <c r="F1290" s="38"/>
      <c r="G1290" s="39">
        <v>22.5</v>
      </c>
      <c r="H1290" s="86">
        <f t="shared" si="102"/>
        <v>22.5</v>
      </c>
      <c r="I1290" s="90"/>
      <c r="J1290" s="38">
        <f t="shared" si="103"/>
        <v>22.5</v>
      </c>
      <c r="K1290" s="58">
        <v>13.75</v>
      </c>
      <c r="L1290" s="56">
        <f t="shared" si="104"/>
        <v>309.375</v>
      </c>
      <c r="M1290" s="58">
        <f t="shared" si="106"/>
        <v>0</v>
      </c>
      <c r="N1290" s="56">
        <f t="shared" si="105"/>
        <v>309.375</v>
      </c>
      <c r="O1290" s="56"/>
    </row>
    <row r="1291" ht="12" customHeight="1" spans="1:15">
      <c r="A1291" s="30" t="s">
        <v>20</v>
      </c>
      <c r="B1291" s="30" t="s">
        <v>1235</v>
      </c>
      <c r="C1291" s="37">
        <v>2</v>
      </c>
      <c r="D1291" s="37" t="s">
        <v>1244</v>
      </c>
      <c r="E1291" s="38"/>
      <c r="F1291" s="38"/>
      <c r="G1291" s="39">
        <v>15</v>
      </c>
      <c r="H1291" s="86">
        <f t="shared" si="102"/>
        <v>15</v>
      </c>
      <c r="I1291" s="90"/>
      <c r="J1291" s="38">
        <f t="shared" si="103"/>
        <v>15</v>
      </c>
      <c r="K1291" s="58">
        <v>13.75</v>
      </c>
      <c r="L1291" s="56">
        <f t="shared" si="104"/>
        <v>206.25</v>
      </c>
      <c r="M1291" s="58">
        <f t="shared" si="106"/>
        <v>0</v>
      </c>
      <c r="N1291" s="56">
        <f t="shared" si="105"/>
        <v>206.25</v>
      </c>
      <c r="O1291" s="56"/>
    </row>
    <row r="1292" ht="12" customHeight="1" spans="1:15">
      <c r="A1292" s="30" t="s">
        <v>20</v>
      </c>
      <c r="B1292" s="30" t="s">
        <v>1235</v>
      </c>
      <c r="C1292" s="37">
        <v>2</v>
      </c>
      <c r="D1292" s="37" t="s">
        <v>1245</v>
      </c>
      <c r="E1292" s="38"/>
      <c r="F1292" s="38"/>
      <c r="G1292" s="39">
        <v>15</v>
      </c>
      <c r="H1292" s="86">
        <f t="shared" si="102"/>
        <v>15</v>
      </c>
      <c r="I1292" s="90"/>
      <c r="J1292" s="38">
        <f t="shared" si="103"/>
        <v>15</v>
      </c>
      <c r="K1292" s="58">
        <v>13.75</v>
      </c>
      <c r="L1292" s="56">
        <f t="shared" si="104"/>
        <v>206.25</v>
      </c>
      <c r="M1292" s="58">
        <f t="shared" si="106"/>
        <v>0</v>
      </c>
      <c r="N1292" s="56">
        <f t="shared" si="105"/>
        <v>206.25</v>
      </c>
      <c r="O1292" s="56"/>
    </row>
    <row r="1293" ht="12" customHeight="1" spans="1:15">
      <c r="A1293" s="30" t="s">
        <v>20</v>
      </c>
      <c r="B1293" s="30" t="s">
        <v>1235</v>
      </c>
      <c r="C1293" s="37">
        <v>2</v>
      </c>
      <c r="D1293" s="37" t="s">
        <v>1246</v>
      </c>
      <c r="E1293" s="38"/>
      <c r="F1293" s="38"/>
      <c r="G1293" s="39">
        <v>12.5</v>
      </c>
      <c r="H1293" s="86">
        <f t="shared" si="102"/>
        <v>12.5</v>
      </c>
      <c r="I1293" s="90"/>
      <c r="J1293" s="38">
        <f t="shared" si="103"/>
        <v>12.5</v>
      </c>
      <c r="K1293" s="58">
        <v>13.75</v>
      </c>
      <c r="L1293" s="56">
        <f t="shared" si="104"/>
        <v>171.875</v>
      </c>
      <c r="M1293" s="58">
        <f t="shared" si="106"/>
        <v>0</v>
      </c>
      <c r="N1293" s="56">
        <f t="shared" si="105"/>
        <v>171.875</v>
      </c>
      <c r="O1293" s="56"/>
    </row>
    <row r="1294" ht="12" customHeight="1" spans="1:15">
      <c r="A1294" s="30" t="s">
        <v>20</v>
      </c>
      <c r="B1294" s="30" t="s">
        <v>1235</v>
      </c>
      <c r="C1294" s="37">
        <v>2</v>
      </c>
      <c r="D1294" s="37" t="s">
        <v>1247</v>
      </c>
      <c r="E1294" s="38"/>
      <c r="F1294" s="38"/>
      <c r="G1294" s="39">
        <v>15</v>
      </c>
      <c r="H1294" s="86">
        <f t="shared" si="102"/>
        <v>15</v>
      </c>
      <c r="I1294" s="90"/>
      <c r="J1294" s="38">
        <f t="shared" si="103"/>
        <v>15</v>
      </c>
      <c r="K1294" s="58">
        <v>13.75</v>
      </c>
      <c r="L1294" s="56">
        <f t="shared" si="104"/>
        <v>206.25</v>
      </c>
      <c r="M1294" s="58">
        <f t="shared" si="106"/>
        <v>0</v>
      </c>
      <c r="N1294" s="56">
        <f t="shared" si="105"/>
        <v>206.25</v>
      </c>
      <c r="O1294" s="56"/>
    </row>
    <row r="1295" ht="12" customHeight="1" spans="1:15">
      <c r="A1295" s="30" t="s">
        <v>20</v>
      </c>
      <c r="B1295" s="30" t="s">
        <v>1235</v>
      </c>
      <c r="C1295" s="37">
        <v>2</v>
      </c>
      <c r="D1295" s="37" t="s">
        <v>1248</v>
      </c>
      <c r="E1295" s="38"/>
      <c r="F1295" s="38"/>
      <c r="G1295" s="39">
        <v>17.5</v>
      </c>
      <c r="H1295" s="86">
        <f t="shared" si="102"/>
        <v>17.5</v>
      </c>
      <c r="I1295" s="90"/>
      <c r="J1295" s="38">
        <f t="shared" si="103"/>
        <v>17.5</v>
      </c>
      <c r="K1295" s="58">
        <v>13.75</v>
      </c>
      <c r="L1295" s="56">
        <f t="shared" si="104"/>
        <v>240.625</v>
      </c>
      <c r="M1295" s="58">
        <f t="shared" si="106"/>
        <v>0</v>
      </c>
      <c r="N1295" s="56">
        <f t="shared" si="105"/>
        <v>240.625</v>
      </c>
      <c r="O1295" s="56"/>
    </row>
    <row r="1296" ht="12" customHeight="1" spans="1:15">
      <c r="A1296" s="30" t="s">
        <v>20</v>
      </c>
      <c r="B1296" s="30" t="s">
        <v>1235</v>
      </c>
      <c r="C1296" s="37">
        <v>2</v>
      </c>
      <c r="D1296" s="37" t="s">
        <v>1249</v>
      </c>
      <c r="E1296" s="38"/>
      <c r="F1296" s="38"/>
      <c r="G1296" s="39">
        <v>12.5</v>
      </c>
      <c r="H1296" s="86">
        <f t="shared" si="102"/>
        <v>12.5</v>
      </c>
      <c r="I1296" s="90"/>
      <c r="J1296" s="38">
        <f t="shared" si="103"/>
        <v>12.5</v>
      </c>
      <c r="K1296" s="58">
        <v>13.75</v>
      </c>
      <c r="L1296" s="56">
        <f t="shared" si="104"/>
        <v>171.875</v>
      </c>
      <c r="M1296" s="58">
        <f t="shared" si="106"/>
        <v>0</v>
      </c>
      <c r="N1296" s="56">
        <f t="shared" si="105"/>
        <v>171.875</v>
      </c>
      <c r="O1296" s="56"/>
    </row>
    <row r="1297" ht="12" customHeight="1" spans="1:15">
      <c r="A1297" s="30" t="s">
        <v>20</v>
      </c>
      <c r="B1297" s="30" t="s">
        <v>1235</v>
      </c>
      <c r="C1297" s="37">
        <v>2</v>
      </c>
      <c r="D1297" s="37" t="s">
        <v>1250</v>
      </c>
      <c r="E1297" s="38"/>
      <c r="F1297" s="38"/>
      <c r="G1297" s="39">
        <v>10</v>
      </c>
      <c r="H1297" s="86">
        <f t="shared" si="102"/>
        <v>10</v>
      </c>
      <c r="I1297" s="90"/>
      <c r="J1297" s="38">
        <f t="shared" si="103"/>
        <v>10</v>
      </c>
      <c r="K1297" s="58">
        <v>13.75</v>
      </c>
      <c r="L1297" s="56">
        <f t="shared" si="104"/>
        <v>137.5</v>
      </c>
      <c r="M1297" s="58">
        <f t="shared" si="106"/>
        <v>0</v>
      </c>
      <c r="N1297" s="56">
        <f t="shared" si="105"/>
        <v>137.5</v>
      </c>
      <c r="O1297" s="56"/>
    </row>
    <row r="1298" ht="12" customHeight="1" spans="1:15">
      <c r="A1298" s="30" t="s">
        <v>20</v>
      </c>
      <c r="B1298" s="30" t="s">
        <v>1235</v>
      </c>
      <c r="C1298" s="37">
        <v>2</v>
      </c>
      <c r="D1298" s="37" t="s">
        <v>1251</v>
      </c>
      <c r="E1298" s="38"/>
      <c r="F1298" s="38"/>
      <c r="G1298" s="39">
        <v>12.5</v>
      </c>
      <c r="H1298" s="86">
        <f t="shared" si="102"/>
        <v>12.5</v>
      </c>
      <c r="I1298" s="90"/>
      <c r="J1298" s="38">
        <f t="shared" si="103"/>
        <v>12.5</v>
      </c>
      <c r="K1298" s="58">
        <v>13.75</v>
      </c>
      <c r="L1298" s="56">
        <f t="shared" si="104"/>
        <v>171.875</v>
      </c>
      <c r="M1298" s="58">
        <f t="shared" si="106"/>
        <v>0</v>
      </c>
      <c r="N1298" s="56">
        <f t="shared" si="105"/>
        <v>171.875</v>
      </c>
      <c r="O1298" s="56"/>
    </row>
    <row r="1299" ht="12" customHeight="1" spans="1:15">
      <c r="A1299" s="30" t="s">
        <v>20</v>
      </c>
      <c r="B1299" s="30" t="s">
        <v>1235</v>
      </c>
      <c r="C1299" s="37">
        <v>2</v>
      </c>
      <c r="D1299" s="37" t="s">
        <v>1252</v>
      </c>
      <c r="E1299" s="38"/>
      <c r="F1299" s="38"/>
      <c r="G1299" s="39">
        <v>17.5</v>
      </c>
      <c r="H1299" s="86">
        <f t="shared" si="102"/>
        <v>17.5</v>
      </c>
      <c r="I1299" s="90"/>
      <c r="J1299" s="38">
        <f t="shared" si="103"/>
        <v>17.5</v>
      </c>
      <c r="K1299" s="58">
        <v>13.75</v>
      </c>
      <c r="L1299" s="56">
        <f t="shared" si="104"/>
        <v>240.625</v>
      </c>
      <c r="M1299" s="58">
        <f t="shared" si="106"/>
        <v>0</v>
      </c>
      <c r="N1299" s="56">
        <f t="shared" si="105"/>
        <v>240.625</v>
      </c>
      <c r="O1299" s="56"/>
    </row>
    <row r="1300" ht="12" customHeight="1" spans="1:15">
      <c r="A1300" s="30" t="s">
        <v>20</v>
      </c>
      <c r="B1300" s="30" t="s">
        <v>1235</v>
      </c>
      <c r="C1300" s="37">
        <v>2</v>
      </c>
      <c r="D1300" s="37" t="s">
        <v>1253</v>
      </c>
      <c r="E1300" s="38"/>
      <c r="F1300" s="38"/>
      <c r="G1300" s="39">
        <v>7.5</v>
      </c>
      <c r="H1300" s="86">
        <f t="shared" si="102"/>
        <v>7.5</v>
      </c>
      <c r="I1300" s="90"/>
      <c r="J1300" s="38">
        <f t="shared" si="103"/>
        <v>7.5</v>
      </c>
      <c r="K1300" s="58">
        <v>13.75</v>
      </c>
      <c r="L1300" s="56">
        <f t="shared" si="104"/>
        <v>103.125</v>
      </c>
      <c r="M1300" s="58">
        <f t="shared" si="106"/>
        <v>0</v>
      </c>
      <c r="N1300" s="56">
        <f t="shared" si="105"/>
        <v>103.125</v>
      </c>
      <c r="O1300" s="56"/>
    </row>
    <row r="1301" ht="12" customHeight="1" spans="1:15">
      <c r="A1301" s="30" t="s">
        <v>20</v>
      </c>
      <c r="B1301" s="30" t="s">
        <v>1235</v>
      </c>
      <c r="C1301" s="37">
        <v>2</v>
      </c>
      <c r="D1301" s="37" t="s">
        <v>1254</v>
      </c>
      <c r="E1301" s="38"/>
      <c r="F1301" s="38"/>
      <c r="G1301" s="39">
        <v>15</v>
      </c>
      <c r="H1301" s="86">
        <f t="shared" si="102"/>
        <v>15</v>
      </c>
      <c r="I1301" s="90"/>
      <c r="J1301" s="38">
        <f t="shared" si="103"/>
        <v>15</v>
      </c>
      <c r="K1301" s="58">
        <v>13.75</v>
      </c>
      <c r="L1301" s="56">
        <f t="shared" si="104"/>
        <v>206.25</v>
      </c>
      <c r="M1301" s="58">
        <f t="shared" si="106"/>
        <v>0</v>
      </c>
      <c r="N1301" s="56">
        <f t="shared" si="105"/>
        <v>206.25</v>
      </c>
      <c r="O1301" s="56"/>
    </row>
    <row r="1302" ht="12" customHeight="1" spans="1:15">
      <c r="A1302" s="30" t="s">
        <v>20</v>
      </c>
      <c r="B1302" s="30" t="s">
        <v>1235</v>
      </c>
      <c r="C1302" s="37">
        <v>2</v>
      </c>
      <c r="D1302" s="37" t="s">
        <v>1255</v>
      </c>
      <c r="E1302" s="38"/>
      <c r="F1302" s="38"/>
      <c r="G1302" s="39">
        <v>42.5</v>
      </c>
      <c r="H1302" s="86">
        <f t="shared" si="102"/>
        <v>42.5</v>
      </c>
      <c r="I1302" s="90"/>
      <c r="J1302" s="38">
        <f t="shared" si="103"/>
        <v>42.5</v>
      </c>
      <c r="K1302" s="58">
        <v>13.75</v>
      </c>
      <c r="L1302" s="56">
        <f t="shared" si="104"/>
        <v>584.375</v>
      </c>
      <c r="M1302" s="58">
        <f t="shared" si="106"/>
        <v>0</v>
      </c>
      <c r="N1302" s="56">
        <f t="shared" si="105"/>
        <v>584.375</v>
      </c>
      <c r="O1302" s="56"/>
    </row>
    <row r="1303" ht="12" customHeight="1" spans="1:15">
      <c r="A1303" s="30" t="s">
        <v>20</v>
      </c>
      <c r="B1303" s="30" t="s">
        <v>1235</v>
      </c>
      <c r="C1303" s="37">
        <v>2</v>
      </c>
      <c r="D1303" s="37" t="s">
        <v>1256</v>
      </c>
      <c r="E1303" s="38"/>
      <c r="F1303" s="38"/>
      <c r="G1303" s="39">
        <v>17.5</v>
      </c>
      <c r="H1303" s="86">
        <f t="shared" si="102"/>
        <v>17.5</v>
      </c>
      <c r="I1303" s="90"/>
      <c r="J1303" s="38">
        <f t="shared" si="103"/>
        <v>17.5</v>
      </c>
      <c r="K1303" s="58">
        <v>13.75</v>
      </c>
      <c r="L1303" s="56">
        <f t="shared" si="104"/>
        <v>240.625</v>
      </c>
      <c r="M1303" s="58">
        <f t="shared" si="106"/>
        <v>0</v>
      </c>
      <c r="N1303" s="56">
        <f t="shared" si="105"/>
        <v>240.625</v>
      </c>
      <c r="O1303" s="56"/>
    </row>
    <row r="1304" ht="12" customHeight="1" spans="1:15">
      <c r="A1304" s="30" t="s">
        <v>20</v>
      </c>
      <c r="B1304" s="30" t="s">
        <v>1235</v>
      </c>
      <c r="C1304" s="37">
        <v>2</v>
      </c>
      <c r="D1304" s="37" t="s">
        <v>1257</v>
      </c>
      <c r="E1304" s="38"/>
      <c r="F1304" s="38"/>
      <c r="G1304" s="39">
        <v>12.5</v>
      </c>
      <c r="H1304" s="86">
        <f t="shared" si="102"/>
        <v>12.5</v>
      </c>
      <c r="I1304" s="90"/>
      <c r="J1304" s="38">
        <f t="shared" si="103"/>
        <v>12.5</v>
      </c>
      <c r="K1304" s="58">
        <v>13.75</v>
      </c>
      <c r="L1304" s="56">
        <f t="shared" si="104"/>
        <v>171.875</v>
      </c>
      <c r="M1304" s="58">
        <f t="shared" si="106"/>
        <v>0</v>
      </c>
      <c r="N1304" s="56">
        <f t="shared" si="105"/>
        <v>171.875</v>
      </c>
      <c r="O1304" s="56"/>
    </row>
    <row r="1305" ht="12" customHeight="1" spans="1:15">
      <c r="A1305" s="30" t="s">
        <v>20</v>
      </c>
      <c r="B1305" s="30" t="s">
        <v>1235</v>
      </c>
      <c r="C1305" s="37">
        <v>2</v>
      </c>
      <c r="D1305" s="37" t="s">
        <v>1258</v>
      </c>
      <c r="E1305" s="38"/>
      <c r="F1305" s="38"/>
      <c r="G1305" s="39">
        <v>12.5</v>
      </c>
      <c r="H1305" s="86">
        <f t="shared" si="102"/>
        <v>12.5</v>
      </c>
      <c r="I1305" s="90"/>
      <c r="J1305" s="38">
        <f t="shared" si="103"/>
        <v>12.5</v>
      </c>
      <c r="K1305" s="58">
        <v>13.75</v>
      </c>
      <c r="L1305" s="56">
        <f t="shared" si="104"/>
        <v>171.875</v>
      </c>
      <c r="M1305" s="58">
        <f t="shared" si="106"/>
        <v>0</v>
      </c>
      <c r="N1305" s="56">
        <f t="shared" si="105"/>
        <v>171.875</v>
      </c>
      <c r="O1305" s="56"/>
    </row>
    <row r="1306" ht="12" customHeight="1" spans="1:15">
      <c r="A1306" s="30" t="s">
        <v>20</v>
      </c>
      <c r="B1306" s="30" t="s">
        <v>1235</v>
      </c>
      <c r="C1306" s="37">
        <v>2</v>
      </c>
      <c r="D1306" s="37" t="s">
        <v>1259</v>
      </c>
      <c r="E1306" s="38"/>
      <c r="F1306" s="38"/>
      <c r="G1306" s="39">
        <v>10</v>
      </c>
      <c r="H1306" s="86">
        <f t="shared" si="102"/>
        <v>10</v>
      </c>
      <c r="I1306" s="90"/>
      <c r="J1306" s="38">
        <f t="shared" si="103"/>
        <v>10</v>
      </c>
      <c r="K1306" s="58">
        <v>13.75</v>
      </c>
      <c r="L1306" s="56">
        <f t="shared" si="104"/>
        <v>137.5</v>
      </c>
      <c r="M1306" s="58">
        <f t="shared" si="106"/>
        <v>0</v>
      </c>
      <c r="N1306" s="56">
        <f t="shared" si="105"/>
        <v>137.5</v>
      </c>
      <c r="O1306" s="56"/>
    </row>
    <row r="1307" ht="12" customHeight="1" spans="1:15">
      <c r="A1307" s="30" t="s">
        <v>20</v>
      </c>
      <c r="B1307" s="30" t="s">
        <v>1235</v>
      </c>
      <c r="C1307" s="37">
        <v>2</v>
      </c>
      <c r="D1307" s="37" t="s">
        <v>1260</v>
      </c>
      <c r="E1307" s="38"/>
      <c r="F1307" s="38"/>
      <c r="G1307" s="39">
        <v>12.5</v>
      </c>
      <c r="H1307" s="86">
        <f t="shared" si="102"/>
        <v>12.5</v>
      </c>
      <c r="I1307" s="90"/>
      <c r="J1307" s="38">
        <f t="shared" si="103"/>
        <v>12.5</v>
      </c>
      <c r="K1307" s="58">
        <v>13.75</v>
      </c>
      <c r="L1307" s="56">
        <f t="shared" si="104"/>
        <v>171.875</v>
      </c>
      <c r="M1307" s="58">
        <f t="shared" si="106"/>
        <v>0</v>
      </c>
      <c r="N1307" s="56">
        <f t="shared" si="105"/>
        <v>171.875</v>
      </c>
      <c r="O1307" s="56"/>
    </row>
    <row r="1308" ht="12" customHeight="1" spans="1:15">
      <c r="A1308" s="30" t="s">
        <v>20</v>
      </c>
      <c r="B1308" s="30" t="s">
        <v>1235</v>
      </c>
      <c r="C1308" s="37">
        <v>2</v>
      </c>
      <c r="D1308" s="37" t="s">
        <v>1261</v>
      </c>
      <c r="E1308" s="38"/>
      <c r="F1308" s="38"/>
      <c r="G1308" s="39">
        <v>7.5</v>
      </c>
      <c r="H1308" s="86">
        <f t="shared" si="102"/>
        <v>7.5</v>
      </c>
      <c r="I1308" s="90"/>
      <c r="J1308" s="38">
        <f t="shared" si="103"/>
        <v>7.5</v>
      </c>
      <c r="K1308" s="58">
        <v>13.75</v>
      </c>
      <c r="L1308" s="56">
        <f t="shared" si="104"/>
        <v>103.125</v>
      </c>
      <c r="M1308" s="58">
        <f t="shared" si="106"/>
        <v>0</v>
      </c>
      <c r="N1308" s="56">
        <f t="shared" si="105"/>
        <v>103.125</v>
      </c>
      <c r="O1308" s="56"/>
    </row>
    <row r="1309" ht="12" customHeight="1" spans="1:15">
      <c r="A1309" s="30" t="s">
        <v>20</v>
      </c>
      <c r="B1309" s="30" t="s">
        <v>1235</v>
      </c>
      <c r="C1309" s="37">
        <v>2</v>
      </c>
      <c r="D1309" s="37" t="s">
        <v>1262</v>
      </c>
      <c r="E1309" s="38"/>
      <c r="F1309" s="38"/>
      <c r="G1309" s="39">
        <v>25</v>
      </c>
      <c r="H1309" s="86">
        <f t="shared" si="102"/>
        <v>25</v>
      </c>
      <c r="I1309" s="90"/>
      <c r="J1309" s="38">
        <f t="shared" si="103"/>
        <v>25</v>
      </c>
      <c r="K1309" s="58">
        <v>13.75</v>
      </c>
      <c r="L1309" s="56">
        <f t="shared" si="104"/>
        <v>343.75</v>
      </c>
      <c r="M1309" s="58">
        <f t="shared" si="106"/>
        <v>0</v>
      </c>
      <c r="N1309" s="56">
        <f t="shared" si="105"/>
        <v>343.75</v>
      </c>
      <c r="O1309" s="56"/>
    </row>
    <row r="1310" ht="12" customHeight="1" spans="1:15">
      <c r="A1310" s="30" t="s">
        <v>20</v>
      </c>
      <c r="B1310" s="30" t="s">
        <v>1235</v>
      </c>
      <c r="C1310" s="37">
        <v>2</v>
      </c>
      <c r="D1310" s="37" t="s">
        <v>1263</v>
      </c>
      <c r="E1310" s="38"/>
      <c r="F1310" s="38"/>
      <c r="G1310" s="39">
        <v>12.5</v>
      </c>
      <c r="H1310" s="86">
        <f t="shared" si="102"/>
        <v>12.5</v>
      </c>
      <c r="I1310" s="90"/>
      <c r="J1310" s="38">
        <f t="shared" si="103"/>
        <v>12.5</v>
      </c>
      <c r="K1310" s="58">
        <v>13.75</v>
      </c>
      <c r="L1310" s="56">
        <f t="shared" si="104"/>
        <v>171.875</v>
      </c>
      <c r="M1310" s="58">
        <f t="shared" si="106"/>
        <v>0</v>
      </c>
      <c r="N1310" s="56">
        <f t="shared" si="105"/>
        <v>171.875</v>
      </c>
      <c r="O1310" s="56"/>
    </row>
    <row r="1311" ht="12" customHeight="1" spans="1:15">
      <c r="A1311" s="30" t="s">
        <v>20</v>
      </c>
      <c r="B1311" s="30" t="s">
        <v>1235</v>
      </c>
      <c r="C1311" s="37">
        <v>2</v>
      </c>
      <c r="D1311" s="37" t="s">
        <v>1264</v>
      </c>
      <c r="E1311" s="38"/>
      <c r="F1311" s="38"/>
      <c r="G1311" s="39">
        <v>10</v>
      </c>
      <c r="H1311" s="86">
        <f t="shared" si="102"/>
        <v>10</v>
      </c>
      <c r="I1311" s="90"/>
      <c r="J1311" s="38">
        <f t="shared" si="103"/>
        <v>10</v>
      </c>
      <c r="K1311" s="58">
        <v>13.75</v>
      </c>
      <c r="L1311" s="56">
        <f t="shared" si="104"/>
        <v>137.5</v>
      </c>
      <c r="M1311" s="58">
        <f t="shared" si="106"/>
        <v>0</v>
      </c>
      <c r="N1311" s="56">
        <f t="shared" si="105"/>
        <v>137.5</v>
      </c>
      <c r="O1311" s="56"/>
    </row>
    <row r="1312" ht="12" customHeight="1" spans="1:15">
      <c r="A1312" s="30" t="s">
        <v>20</v>
      </c>
      <c r="B1312" s="30" t="s">
        <v>1235</v>
      </c>
      <c r="C1312" s="37">
        <v>2</v>
      </c>
      <c r="D1312" s="37" t="s">
        <v>1265</v>
      </c>
      <c r="E1312" s="38"/>
      <c r="F1312" s="38"/>
      <c r="G1312" s="39">
        <v>20</v>
      </c>
      <c r="H1312" s="86">
        <f t="shared" si="102"/>
        <v>20</v>
      </c>
      <c r="I1312" s="90"/>
      <c r="J1312" s="38">
        <f t="shared" si="103"/>
        <v>20</v>
      </c>
      <c r="K1312" s="58">
        <v>13.75</v>
      </c>
      <c r="L1312" s="56">
        <f t="shared" si="104"/>
        <v>275</v>
      </c>
      <c r="M1312" s="58">
        <f t="shared" si="106"/>
        <v>0</v>
      </c>
      <c r="N1312" s="56">
        <f t="shared" si="105"/>
        <v>275</v>
      </c>
      <c r="O1312" s="56"/>
    </row>
    <row r="1313" ht="12" customHeight="1" spans="1:15">
      <c r="A1313" s="30" t="s">
        <v>20</v>
      </c>
      <c r="B1313" s="30" t="s">
        <v>1235</v>
      </c>
      <c r="C1313" s="37">
        <v>2</v>
      </c>
      <c r="D1313" s="37" t="s">
        <v>1266</v>
      </c>
      <c r="E1313" s="38"/>
      <c r="F1313" s="38"/>
      <c r="G1313" s="39">
        <v>10</v>
      </c>
      <c r="H1313" s="86">
        <f t="shared" si="102"/>
        <v>10</v>
      </c>
      <c r="I1313" s="90"/>
      <c r="J1313" s="38">
        <f t="shared" si="103"/>
        <v>10</v>
      </c>
      <c r="K1313" s="58">
        <v>13.75</v>
      </c>
      <c r="L1313" s="56">
        <f t="shared" si="104"/>
        <v>137.5</v>
      </c>
      <c r="M1313" s="58">
        <f t="shared" si="106"/>
        <v>0</v>
      </c>
      <c r="N1313" s="56">
        <f t="shared" si="105"/>
        <v>137.5</v>
      </c>
      <c r="O1313" s="56"/>
    </row>
    <row r="1314" ht="12" customHeight="1" spans="1:15">
      <c r="A1314" s="30" t="s">
        <v>20</v>
      </c>
      <c r="B1314" s="30" t="s">
        <v>1235</v>
      </c>
      <c r="C1314" s="37">
        <v>2</v>
      </c>
      <c r="D1314" s="37" t="s">
        <v>1267</v>
      </c>
      <c r="E1314" s="38"/>
      <c r="F1314" s="38"/>
      <c r="G1314" s="39">
        <v>10</v>
      </c>
      <c r="H1314" s="86">
        <f t="shared" si="102"/>
        <v>10</v>
      </c>
      <c r="I1314" s="90"/>
      <c r="J1314" s="38">
        <f t="shared" si="103"/>
        <v>10</v>
      </c>
      <c r="K1314" s="58">
        <v>13.75</v>
      </c>
      <c r="L1314" s="56">
        <f t="shared" si="104"/>
        <v>137.5</v>
      </c>
      <c r="M1314" s="58">
        <f t="shared" si="106"/>
        <v>0</v>
      </c>
      <c r="N1314" s="56">
        <f t="shared" si="105"/>
        <v>137.5</v>
      </c>
      <c r="O1314" s="56"/>
    </row>
    <row r="1315" ht="12" customHeight="1" spans="1:15">
      <c r="A1315" s="30" t="s">
        <v>20</v>
      </c>
      <c r="B1315" s="30" t="s">
        <v>1235</v>
      </c>
      <c r="C1315" s="37">
        <v>2</v>
      </c>
      <c r="D1315" s="37" t="s">
        <v>1268</v>
      </c>
      <c r="E1315" s="38"/>
      <c r="F1315" s="38"/>
      <c r="G1315" s="39">
        <v>15</v>
      </c>
      <c r="H1315" s="86">
        <f t="shared" si="102"/>
        <v>15</v>
      </c>
      <c r="I1315" s="90"/>
      <c r="J1315" s="38">
        <f t="shared" si="103"/>
        <v>15</v>
      </c>
      <c r="K1315" s="58">
        <v>13.75</v>
      </c>
      <c r="L1315" s="56">
        <f t="shared" si="104"/>
        <v>206.25</v>
      </c>
      <c r="M1315" s="58">
        <f t="shared" si="106"/>
        <v>0</v>
      </c>
      <c r="N1315" s="56">
        <f t="shared" si="105"/>
        <v>206.25</v>
      </c>
      <c r="O1315" s="56"/>
    </row>
    <row r="1316" ht="12" customHeight="1" spans="1:15">
      <c r="A1316" s="30" t="s">
        <v>20</v>
      </c>
      <c r="B1316" s="30" t="s">
        <v>1235</v>
      </c>
      <c r="C1316" s="37">
        <v>2</v>
      </c>
      <c r="D1316" s="37" t="s">
        <v>1269</v>
      </c>
      <c r="E1316" s="38"/>
      <c r="F1316" s="38"/>
      <c r="G1316" s="39">
        <v>12.5</v>
      </c>
      <c r="H1316" s="86">
        <f t="shared" si="102"/>
        <v>12.5</v>
      </c>
      <c r="I1316" s="90"/>
      <c r="J1316" s="38">
        <f t="shared" si="103"/>
        <v>12.5</v>
      </c>
      <c r="K1316" s="58">
        <v>13.75</v>
      </c>
      <c r="L1316" s="56">
        <f t="shared" si="104"/>
        <v>171.875</v>
      </c>
      <c r="M1316" s="58">
        <f t="shared" si="106"/>
        <v>0</v>
      </c>
      <c r="N1316" s="56">
        <f t="shared" si="105"/>
        <v>171.875</v>
      </c>
      <c r="O1316" s="56"/>
    </row>
    <row r="1317" ht="12" customHeight="1" spans="1:15">
      <c r="A1317" s="30" t="s">
        <v>20</v>
      </c>
      <c r="B1317" s="30" t="s">
        <v>1235</v>
      </c>
      <c r="C1317" s="37">
        <v>2</v>
      </c>
      <c r="D1317" s="37" t="s">
        <v>1270</v>
      </c>
      <c r="E1317" s="38"/>
      <c r="F1317" s="38"/>
      <c r="G1317" s="39">
        <v>20</v>
      </c>
      <c r="H1317" s="86">
        <f t="shared" si="102"/>
        <v>20</v>
      </c>
      <c r="I1317" s="90"/>
      <c r="J1317" s="38">
        <f t="shared" si="103"/>
        <v>20</v>
      </c>
      <c r="K1317" s="58">
        <v>13.75</v>
      </c>
      <c r="L1317" s="56">
        <f t="shared" si="104"/>
        <v>275</v>
      </c>
      <c r="M1317" s="58">
        <f t="shared" si="106"/>
        <v>0</v>
      </c>
      <c r="N1317" s="56">
        <f t="shared" si="105"/>
        <v>275</v>
      </c>
      <c r="O1317" s="56"/>
    </row>
    <row r="1318" ht="12" customHeight="1" spans="1:15">
      <c r="A1318" s="30" t="s">
        <v>20</v>
      </c>
      <c r="B1318" s="30" t="s">
        <v>1235</v>
      </c>
      <c r="C1318" s="37">
        <v>2</v>
      </c>
      <c r="D1318" s="37" t="s">
        <v>1271</v>
      </c>
      <c r="E1318" s="38"/>
      <c r="F1318" s="38"/>
      <c r="G1318" s="39">
        <v>2.5</v>
      </c>
      <c r="H1318" s="86">
        <f t="shared" si="102"/>
        <v>2.5</v>
      </c>
      <c r="I1318" s="90"/>
      <c r="J1318" s="38">
        <f t="shared" si="103"/>
        <v>2.5</v>
      </c>
      <c r="K1318" s="58">
        <v>13.75</v>
      </c>
      <c r="L1318" s="56">
        <f t="shared" si="104"/>
        <v>34.375</v>
      </c>
      <c r="M1318" s="58">
        <f t="shared" si="106"/>
        <v>0</v>
      </c>
      <c r="N1318" s="56">
        <f t="shared" si="105"/>
        <v>34.375</v>
      </c>
      <c r="O1318" s="56"/>
    </row>
    <row r="1319" ht="12" customHeight="1" spans="1:15">
      <c r="A1319" s="30" t="s">
        <v>20</v>
      </c>
      <c r="B1319" s="30" t="s">
        <v>1235</v>
      </c>
      <c r="C1319" s="37">
        <v>2</v>
      </c>
      <c r="D1319" s="37" t="s">
        <v>1272</v>
      </c>
      <c r="E1319" s="38"/>
      <c r="F1319" s="38"/>
      <c r="G1319" s="39">
        <v>15</v>
      </c>
      <c r="H1319" s="86">
        <f t="shared" si="102"/>
        <v>15</v>
      </c>
      <c r="I1319" s="90"/>
      <c r="J1319" s="38">
        <f t="shared" si="103"/>
        <v>15</v>
      </c>
      <c r="K1319" s="58">
        <v>13.75</v>
      </c>
      <c r="L1319" s="56">
        <f t="shared" si="104"/>
        <v>206.25</v>
      </c>
      <c r="M1319" s="58">
        <f t="shared" si="106"/>
        <v>0</v>
      </c>
      <c r="N1319" s="56">
        <f t="shared" si="105"/>
        <v>206.25</v>
      </c>
      <c r="O1319" s="56"/>
    </row>
    <row r="1320" ht="12" customHeight="1" spans="1:15">
      <c r="A1320" s="30" t="s">
        <v>20</v>
      </c>
      <c r="B1320" s="30" t="s">
        <v>1235</v>
      </c>
      <c r="C1320" s="37">
        <v>3</v>
      </c>
      <c r="D1320" s="37" t="s">
        <v>1273</v>
      </c>
      <c r="E1320" s="38"/>
      <c r="F1320" s="38"/>
      <c r="G1320" s="39">
        <v>24</v>
      </c>
      <c r="H1320" s="86">
        <f t="shared" si="102"/>
        <v>24</v>
      </c>
      <c r="I1320" s="90"/>
      <c r="J1320" s="38">
        <f t="shared" si="103"/>
        <v>24</v>
      </c>
      <c r="K1320" s="58">
        <v>13.75</v>
      </c>
      <c r="L1320" s="56">
        <f t="shared" si="104"/>
        <v>330</v>
      </c>
      <c r="M1320" s="58">
        <f t="shared" si="106"/>
        <v>0</v>
      </c>
      <c r="N1320" s="56">
        <f t="shared" si="105"/>
        <v>330</v>
      </c>
      <c r="O1320" s="56"/>
    </row>
    <row r="1321" ht="12" customHeight="1" spans="1:15">
      <c r="A1321" s="30" t="s">
        <v>20</v>
      </c>
      <c r="B1321" s="30" t="s">
        <v>1235</v>
      </c>
      <c r="C1321" s="37">
        <v>3</v>
      </c>
      <c r="D1321" s="37" t="s">
        <v>1274</v>
      </c>
      <c r="E1321" s="38"/>
      <c r="F1321" s="38"/>
      <c r="G1321" s="39">
        <v>28.9</v>
      </c>
      <c r="H1321" s="86">
        <f t="shared" si="102"/>
        <v>28.9</v>
      </c>
      <c r="I1321" s="90"/>
      <c r="J1321" s="38">
        <f t="shared" si="103"/>
        <v>28.9</v>
      </c>
      <c r="K1321" s="58">
        <v>13.75</v>
      </c>
      <c r="L1321" s="56">
        <f t="shared" si="104"/>
        <v>397.375</v>
      </c>
      <c r="M1321" s="58">
        <f t="shared" si="106"/>
        <v>0</v>
      </c>
      <c r="N1321" s="56">
        <f t="shared" si="105"/>
        <v>397.375</v>
      </c>
      <c r="O1321" s="56"/>
    </row>
    <row r="1322" ht="12" customHeight="1" spans="1:15">
      <c r="A1322" s="30" t="s">
        <v>20</v>
      </c>
      <c r="B1322" s="30" t="s">
        <v>1235</v>
      </c>
      <c r="C1322" s="37">
        <v>3</v>
      </c>
      <c r="D1322" s="37" t="s">
        <v>1275</v>
      </c>
      <c r="E1322" s="38"/>
      <c r="F1322" s="38"/>
      <c r="G1322" s="39">
        <v>9.6</v>
      </c>
      <c r="H1322" s="86">
        <f t="shared" si="102"/>
        <v>9.6</v>
      </c>
      <c r="I1322" s="90"/>
      <c r="J1322" s="38">
        <f t="shared" si="103"/>
        <v>9.6</v>
      </c>
      <c r="K1322" s="58">
        <v>13.75</v>
      </c>
      <c r="L1322" s="56">
        <f t="shared" si="104"/>
        <v>132</v>
      </c>
      <c r="M1322" s="58">
        <f t="shared" si="106"/>
        <v>0</v>
      </c>
      <c r="N1322" s="56">
        <f t="shared" si="105"/>
        <v>132</v>
      </c>
      <c r="O1322" s="56"/>
    </row>
    <row r="1323" ht="12" customHeight="1" spans="1:15">
      <c r="A1323" s="30" t="s">
        <v>20</v>
      </c>
      <c r="B1323" s="30" t="s">
        <v>1235</v>
      </c>
      <c r="C1323" s="37">
        <v>3</v>
      </c>
      <c r="D1323" s="37" t="s">
        <v>1276</v>
      </c>
      <c r="E1323" s="38"/>
      <c r="F1323" s="38"/>
      <c r="G1323" s="39">
        <v>16.8</v>
      </c>
      <c r="H1323" s="86">
        <f t="shared" si="102"/>
        <v>16.8</v>
      </c>
      <c r="I1323" s="90"/>
      <c r="J1323" s="38">
        <f t="shared" si="103"/>
        <v>16.8</v>
      </c>
      <c r="K1323" s="58">
        <v>13.75</v>
      </c>
      <c r="L1323" s="56">
        <f t="shared" si="104"/>
        <v>231</v>
      </c>
      <c r="M1323" s="58">
        <f t="shared" si="106"/>
        <v>0</v>
      </c>
      <c r="N1323" s="56">
        <f t="shared" si="105"/>
        <v>231</v>
      </c>
      <c r="O1323" s="56"/>
    </row>
    <row r="1324" ht="12" customHeight="1" spans="1:15">
      <c r="A1324" s="30" t="s">
        <v>20</v>
      </c>
      <c r="B1324" s="30" t="s">
        <v>1235</v>
      </c>
      <c r="C1324" s="37">
        <v>3</v>
      </c>
      <c r="D1324" s="37" t="s">
        <v>1277</v>
      </c>
      <c r="E1324" s="38"/>
      <c r="F1324" s="38"/>
      <c r="G1324" s="39">
        <v>16.9</v>
      </c>
      <c r="H1324" s="86">
        <f t="shared" si="102"/>
        <v>16.9</v>
      </c>
      <c r="I1324" s="90"/>
      <c r="J1324" s="38">
        <f t="shared" si="103"/>
        <v>16.9</v>
      </c>
      <c r="K1324" s="58">
        <v>13.75</v>
      </c>
      <c r="L1324" s="56">
        <f t="shared" si="104"/>
        <v>232.375</v>
      </c>
      <c r="M1324" s="58">
        <f t="shared" si="106"/>
        <v>0</v>
      </c>
      <c r="N1324" s="56">
        <f t="shared" si="105"/>
        <v>232.375</v>
      </c>
      <c r="O1324" s="56"/>
    </row>
    <row r="1325" ht="12" customHeight="1" spans="1:15">
      <c r="A1325" s="30" t="s">
        <v>20</v>
      </c>
      <c r="B1325" s="30" t="s">
        <v>1235</v>
      </c>
      <c r="C1325" s="37">
        <v>3</v>
      </c>
      <c r="D1325" s="37" t="s">
        <v>1278</v>
      </c>
      <c r="E1325" s="38"/>
      <c r="F1325" s="38"/>
      <c r="G1325" s="39">
        <v>12.1</v>
      </c>
      <c r="H1325" s="86">
        <f t="shared" si="102"/>
        <v>12.1</v>
      </c>
      <c r="I1325" s="90"/>
      <c r="J1325" s="38">
        <f t="shared" si="103"/>
        <v>12.1</v>
      </c>
      <c r="K1325" s="58">
        <v>13.75</v>
      </c>
      <c r="L1325" s="56">
        <f t="shared" si="104"/>
        <v>166.375</v>
      </c>
      <c r="M1325" s="58">
        <f t="shared" si="106"/>
        <v>0</v>
      </c>
      <c r="N1325" s="56">
        <f t="shared" si="105"/>
        <v>166.375</v>
      </c>
      <c r="O1325" s="56"/>
    </row>
    <row r="1326" ht="12" customHeight="1" spans="1:15">
      <c r="A1326" s="30" t="s">
        <v>20</v>
      </c>
      <c r="B1326" s="30" t="s">
        <v>1235</v>
      </c>
      <c r="C1326" s="37">
        <v>3</v>
      </c>
      <c r="D1326" s="37" t="s">
        <v>1279</v>
      </c>
      <c r="E1326" s="38"/>
      <c r="F1326" s="38"/>
      <c r="G1326" s="39">
        <v>14.5</v>
      </c>
      <c r="H1326" s="86">
        <f t="shared" si="102"/>
        <v>14.5</v>
      </c>
      <c r="I1326" s="90"/>
      <c r="J1326" s="38">
        <f t="shared" si="103"/>
        <v>14.5</v>
      </c>
      <c r="K1326" s="58">
        <v>13.75</v>
      </c>
      <c r="L1326" s="56">
        <f t="shared" si="104"/>
        <v>199.375</v>
      </c>
      <c r="M1326" s="58">
        <f t="shared" si="106"/>
        <v>0</v>
      </c>
      <c r="N1326" s="56">
        <f t="shared" si="105"/>
        <v>199.375</v>
      </c>
      <c r="O1326" s="56"/>
    </row>
    <row r="1327" ht="12" customHeight="1" spans="1:15">
      <c r="A1327" s="30" t="s">
        <v>20</v>
      </c>
      <c r="B1327" s="30" t="s">
        <v>1235</v>
      </c>
      <c r="C1327" s="37">
        <v>3</v>
      </c>
      <c r="D1327" s="37" t="s">
        <v>1280</v>
      </c>
      <c r="E1327" s="38"/>
      <c r="F1327" s="38"/>
      <c r="G1327" s="39">
        <v>21.7</v>
      </c>
      <c r="H1327" s="86">
        <f t="shared" si="102"/>
        <v>21.7</v>
      </c>
      <c r="I1327" s="90"/>
      <c r="J1327" s="38">
        <f t="shared" si="103"/>
        <v>21.7</v>
      </c>
      <c r="K1327" s="58">
        <v>13.75</v>
      </c>
      <c r="L1327" s="56">
        <f t="shared" si="104"/>
        <v>298.375</v>
      </c>
      <c r="M1327" s="58">
        <f t="shared" si="106"/>
        <v>0</v>
      </c>
      <c r="N1327" s="56">
        <f t="shared" si="105"/>
        <v>298.375</v>
      </c>
      <c r="O1327" s="56"/>
    </row>
    <row r="1328" ht="12" customHeight="1" spans="1:15">
      <c r="A1328" s="30" t="s">
        <v>20</v>
      </c>
      <c r="B1328" s="30" t="s">
        <v>1235</v>
      </c>
      <c r="C1328" s="37">
        <v>3</v>
      </c>
      <c r="D1328" s="37" t="s">
        <v>1281</v>
      </c>
      <c r="E1328" s="38"/>
      <c r="F1328" s="38"/>
      <c r="G1328" s="39">
        <v>28.9</v>
      </c>
      <c r="H1328" s="86">
        <f t="shared" si="102"/>
        <v>28.9</v>
      </c>
      <c r="I1328" s="90"/>
      <c r="J1328" s="38">
        <f t="shared" si="103"/>
        <v>28.9</v>
      </c>
      <c r="K1328" s="58">
        <v>13.75</v>
      </c>
      <c r="L1328" s="56">
        <f t="shared" si="104"/>
        <v>397.375</v>
      </c>
      <c r="M1328" s="58">
        <f t="shared" si="106"/>
        <v>0</v>
      </c>
      <c r="N1328" s="56">
        <f t="shared" si="105"/>
        <v>397.375</v>
      </c>
      <c r="O1328" s="56"/>
    </row>
    <row r="1329" ht="12" customHeight="1" spans="1:15">
      <c r="A1329" s="30" t="s">
        <v>20</v>
      </c>
      <c r="B1329" s="30" t="s">
        <v>1235</v>
      </c>
      <c r="C1329" s="37">
        <v>3</v>
      </c>
      <c r="D1329" s="37" t="s">
        <v>1282</v>
      </c>
      <c r="E1329" s="38"/>
      <c r="F1329" s="38"/>
      <c r="G1329" s="39">
        <v>16.9</v>
      </c>
      <c r="H1329" s="86">
        <f t="shared" si="102"/>
        <v>16.9</v>
      </c>
      <c r="I1329" s="90"/>
      <c r="J1329" s="38">
        <f t="shared" si="103"/>
        <v>16.9</v>
      </c>
      <c r="K1329" s="58">
        <v>13.75</v>
      </c>
      <c r="L1329" s="56">
        <f t="shared" si="104"/>
        <v>232.375</v>
      </c>
      <c r="M1329" s="58">
        <f t="shared" si="106"/>
        <v>0</v>
      </c>
      <c r="N1329" s="56">
        <f t="shared" si="105"/>
        <v>232.375</v>
      </c>
      <c r="O1329" s="56"/>
    </row>
    <row r="1330" ht="12" customHeight="1" spans="1:15">
      <c r="A1330" s="30" t="s">
        <v>20</v>
      </c>
      <c r="B1330" s="30" t="s">
        <v>1235</v>
      </c>
      <c r="C1330" s="37">
        <v>3</v>
      </c>
      <c r="D1330" s="37" t="s">
        <v>1283</v>
      </c>
      <c r="E1330" s="38"/>
      <c r="F1330" s="38"/>
      <c r="G1330" s="39">
        <v>14.5</v>
      </c>
      <c r="H1330" s="86">
        <f t="shared" si="102"/>
        <v>14.5</v>
      </c>
      <c r="I1330" s="90"/>
      <c r="J1330" s="38">
        <f t="shared" si="103"/>
        <v>14.5</v>
      </c>
      <c r="K1330" s="58">
        <v>13.75</v>
      </c>
      <c r="L1330" s="56">
        <f t="shared" si="104"/>
        <v>199.375</v>
      </c>
      <c r="M1330" s="58">
        <f t="shared" si="106"/>
        <v>0</v>
      </c>
      <c r="N1330" s="56">
        <f t="shared" si="105"/>
        <v>199.375</v>
      </c>
      <c r="O1330" s="56"/>
    </row>
    <row r="1331" ht="12" customHeight="1" spans="1:15">
      <c r="A1331" s="30" t="s">
        <v>20</v>
      </c>
      <c r="B1331" s="30" t="s">
        <v>1235</v>
      </c>
      <c r="C1331" s="37">
        <v>3</v>
      </c>
      <c r="D1331" s="37" t="s">
        <v>1284</v>
      </c>
      <c r="E1331" s="38"/>
      <c r="F1331" s="38"/>
      <c r="G1331" s="39">
        <v>24.1</v>
      </c>
      <c r="H1331" s="86">
        <f t="shared" si="102"/>
        <v>24.1</v>
      </c>
      <c r="I1331" s="90"/>
      <c r="J1331" s="38">
        <f t="shared" si="103"/>
        <v>24.1</v>
      </c>
      <c r="K1331" s="58">
        <v>13.75</v>
      </c>
      <c r="L1331" s="56">
        <f t="shared" si="104"/>
        <v>331.375</v>
      </c>
      <c r="M1331" s="58">
        <f t="shared" si="106"/>
        <v>0</v>
      </c>
      <c r="N1331" s="56">
        <f t="shared" si="105"/>
        <v>331.375</v>
      </c>
      <c r="O1331" s="56"/>
    </row>
    <row r="1332" ht="12" customHeight="1" spans="1:15">
      <c r="A1332" s="30" t="s">
        <v>20</v>
      </c>
      <c r="B1332" s="30" t="s">
        <v>1235</v>
      </c>
      <c r="C1332" s="37">
        <v>3</v>
      </c>
      <c r="D1332" s="37" t="s">
        <v>1285</v>
      </c>
      <c r="E1332" s="38"/>
      <c r="F1332" s="38"/>
      <c r="G1332" s="39">
        <v>7.3</v>
      </c>
      <c r="H1332" s="86">
        <f t="shared" si="102"/>
        <v>7.3</v>
      </c>
      <c r="I1332" s="90"/>
      <c r="J1332" s="38">
        <f t="shared" si="103"/>
        <v>7.3</v>
      </c>
      <c r="K1332" s="58">
        <v>13.75</v>
      </c>
      <c r="L1332" s="56">
        <f t="shared" si="104"/>
        <v>100.375</v>
      </c>
      <c r="M1332" s="58">
        <f t="shared" si="106"/>
        <v>0</v>
      </c>
      <c r="N1332" s="56">
        <f t="shared" si="105"/>
        <v>100.375</v>
      </c>
      <c r="O1332" s="56"/>
    </row>
    <row r="1333" ht="12" customHeight="1" spans="1:15">
      <c r="A1333" s="30" t="s">
        <v>20</v>
      </c>
      <c r="B1333" s="30" t="s">
        <v>1235</v>
      </c>
      <c r="C1333" s="37">
        <v>3</v>
      </c>
      <c r="D1333" s="37" t="s">
        <v>1286</v>
      </c>
      <c r="E1333" s="38"/>
      <c r="F1333" s="38"/>
      <c r="G1333" s="39">
        <v>12.1</v>
      </c>
      <c r="H1333" s="86">
        <f t="shared" si="102"/>
        <v>12.1</v>
      </c>
      <c r="I1333" s="90"/>
      <c r="J1333" s="38">
        <f t="shared" si="103"/>
        <v>12.1</v>
      </c>
      <c r="K1333" s="58">
        <v>13.75</v>
      </c>
      <c r="L1333" s="56">
        <f t="shared" si="104"/>
        <v>166.375</v>
      </c>
      <c r="M1333" s="58">
        <f t="shared" si="106"/>
        <v>0</v>
      </c>
      <c r="N1333" s="56">
        <f t="shared" si="105"/>
        <v>166.375</v>
      </c>
      <c r="O1333" s="56"/>
    </row>
    <row r="1334" ht="12" customHeight="1" spans="1:15">
      <c r="A1334" s="30" t="s">
        <v>20</v>
      </c>
      <c r="B1334" s="30" t="s">
        <v>1235</v>
      </c>
      <c r="C1334" s="37">
        <v>3</v>
      </c>
      <c r="D1334" s="37" t="s">
        <v>1287</v>
      </c>
      <c r="E1334" s="38"/>
      <c r="F1334" s="38"/>
      <c r="G1334" s="39">
        <v>9.7</v>
      </c>
      <c r="H1334" s="86">
        <f t="shared" si="102"/>
        <v>9.7</v>
      </c>
      <c r="I1334" s="90"/>
      <c r="J1334" s="38">
        <f t="shared" si="103"/>
        <v>9.7</v>
      </c>
      <c r="K1334" s="58">
        <v>13.75</v>
      </c>
      <c r="L1334" s="56">
        <f t="shared" si="104"/>
        <v>133.375</v>
      </c>
      <c r="M1334" s="58">
        <f t="shared" si="106"/>
        <v>0</v>
      </c>
      <c r="N1334" s="56">
        <f t="shared" si="105"/>
        <v>133.375</v>
      </c>
      <c r="O1334" s="56"/>
    </row>
    <row r="1335" ht="12" customHeight="1" spans="1:15">
      <c r="A1335" s="30" t="s">
        <v>20</v>
      </c>
      <c r="B1335" s="30" t="s">
        <v>1235</v>
      </c>
      <c r="C1335" s="37">
        <v>3</v>
      </c>
      <c r="D1335" s="37" t="s">
        <v>1288</v>
      </c>
      <c r="E1335" s="38"/>
      <c r="F1335" s="38"/>
      <c r="G1335" s="39">
        <v>9.7</v>
      </c>
      <c r="H1335" s="86">
        <f t="shared" si="102"/>
        <v>9.7</v>
      </c>
      <c r="I1335" s="90"/>
      <c r="J1335" s="38">
        <f t="shared" si="103"/>
        <v>9.7</v>
      </c>
      <c r="K1335" s="58">
        <v>13.75</v>
      </c>
      <c r="L1335" s="56">
        <f t="shared" si="104"/>
        <v>133.375</v>
      </c>
      <c r="M1335" s="58">
        <f t="shared" si="106"/>
        <v>0</v>
      </c>
      <c r="N1335" s="56">
        <f t="shared" si="105"/>
        <v>133.375</v>
      </c>
      <c r="O1335" s="56"/>
    </row>
    <row r="1336" ht="12" customHeight="1" spans="1:15">
      <c r="A1336" s="30" t="s">
        <v>20</v>
      </c>
      <c r="B1336" s="30" t="s">
        <v>1235</v>
      </c>
      <c r="C1336" s="37">
        <v>3</v>
      </c>
      <c r="D1336" s="37" t="s">
        <v>1289</v>
      </c>
      <c r="E1336" s="38"/>
      <c r="F1336" s="38"/>
      <c r="G1336" s="39">
        <v>24.1</v>
      </c>
      <c r="H1336" s="86">
        <f t="shared" ref="H1336:H1399" si="107">F1336+G1336</f>
        <v>24.1</v>
      </c>
      <c r="I1336" s="90"/>
      <c r="J1336" s="38">
        <f t="shared" si="103"/>
        <v>24.1</v>
      </c>
      <c r="K1336" s="58">
        <v>13.75</v>
      </c>
      <c r="L1336" s="56">
        <f t="shared" si="104"/>
        <v>331.375</v>
      </c>
      <c r="M1336" s="58">
        <f t="shared" si="106"/>
        <v>0</v>
      </c>
      <c r="N1336" s="56">
        <f t="shared" si="105"/>
        <v>331.375</v>
      </c>
      <c r="O1336" s="56"/>
    </row>
    <row r="1337" ht="12" customHeight="1" spans="1:15">
      <c r="A1337" s="30" t="s">
        <v>20</v>
      </c>
      <c r="B1337" s="30" t="s">
        <v>1235</v>
      </c>
      <c r="C1337" s="37">
        <v>3</v>
      </c>
      <c r="D1337" s="37" t="s">
        <v>1290</v>
      </c>
      <c r="E1337" s="38"/>
      <c r="F1337" s="38"/>
      <c r="G1337" s="39">
        <v>12.1</v>
      </c>
      <c r="H1337" s="86">
        <f t="shared" si="107"/>
        <v>12.1</v>
      </c>
      <c r="I1337" s="90"/>
      <c r="J1337" s="38">
        <f t="shared" si="103"/>
        <v>12.1</v>
      </c>
      <c r="K1337" s="58">
        <v>13.75</v>
      </c>
      <c r="L1337" s="56">
        <f t="shared" si="104"/>
        <v>166.375</v>
      </c>
      <c r="M1337" s="58">
        <f t="shared" si="106"/>
        <v>0</v>
      </c>
      <c r="N1337" s="56">
        <f t="shared" si="105"/>
        <v>166.375</v>
      </c>
      <c r="O1337" s="56"/>
    </row>
    <row r="1338" ht="12" customHeight="1" spans="1:15">
      <c r="A1338" s="30" t="s">
        <v>20</v>
      </c>
      <c r="B1338" s="30" t="s">
        <v>1235</v>
      </c>
      <c r="C1338" s="37">
        <v>3</v>
      </c>
      <c r="D1338" s="37" t="s">
        <v>1291</v>
      </c>
      <c r="E1338" s="38"/>
      <c r="F1338" s="38"/>
      <c r="G1338" s="39">
        <v>19.3</v>
      </c>
      <c r="H1338" s="86">
        <f t="shared" si="107"/>
        <v>19.3</v>
      </c>
      <c r="I1338" s="90"/>
      <c r="J1338" s="38">
        <f t="shared" si="103"/>
        <v>19.3</v>
      </c>
      <c r="K1338" s="58">
        <v>13.75</v>
      </c>
      <c r="L1338" s="56">
        <f t="shared" si="104"/>
        <v>265.375</v>
      </c>
      <c r="M1338" s="58">
        <f t="shared" si="106"/>
        <v>0</v>
      </c>
      <c r="N1338" s="56">
        <f t="shared" si="105"/>
        <v>265.375</v>
      </c>
      <c r="O1338" s="56"/>
    </row>
    <row r="1339" ht="12" customHeight="1" spans="1:15">
      <c r="A1339" s="30" t="s">
        <v>20</v>
      </c>
      <c r="B1339" s="30" t="s">
        <v>1235</v>
      </c>
      <c r="C1339" s="37">
        <v>3</v>
      </c>
      <c r="D1339" s="37" t="s">
        <v>1292</v>
      </c>
      <c r="E1339" s="38"/>
      <c r="F1339" s="38"/>
      <c r="G1339" s="39">
        <v>14.5</v>
      </c>
      <c r="H1339" s="86">
        <f t="shared" si="107"/>
        <v>14.5</v>
      </c>
      <c r="I1339" s="90"/>
      <c r="J1339" s="38">
        <f t="shared" si="103"/>
        <v>14.5</v>
      </c>
      <c r="K1339" s="58">
        <v>13.75</v>
      </c>
      <c r="L1339" s="56">
        <f t="shared" si="104"/>
        <v>199.375</v>
      </c>
      <c r="M1339" s="58">
        <f t="shared" si="106"/>
        <v>0</v>
      </c>
      <c r="N1339" s="56">
        <f t="shared" si="105"/>
        <v>199.375</v>
      </c>
      <c r="O1339" s="56"/>
    </row>
    <row r="1340" ht="12" customHeight="1" spans="1:15">
      <c r="A1340" s="30" t="s">
        <v>20</v>
      </c>
      <c r="B1340" s="30" t="s">
        <v>1235</v>
      </c>
      <c r="C1340" s="37">
        <v>3</v>
      </c>
      <c r="D1340" s="37" t="s">
        <v>1293</v>
      </c>
      <c r="E1340" s="38"/>
      <c r="F1340" s="38"/>
      <c r="G1340" s="39">
        <v>9.7</v>
      </c>
      <c r="H1340" s="86">
        <f t="shared" si="107"/>
        <v>9.7</v>
      </c>
      <c r="I1340" s="90"/>
      <c r="J1340" s="38">
        <f t="shared" si="103"/>
        <v>9.7</v>
      </c>
      <c r="K1340" s="58">
        <v>13.75</v>
      </c>
      <c r="L1340" s="56">
        <f t="shared" si="104"/>
        <v>133.375</v>
      </c>
      <c r="M1340" s="58">
        <f t="shared" si="106"/>
        <v>0</v>
      </c>
      <c r="N1340" s="56">
        <f t="shared" si="105"/>
        <v>133.375</v>
      </c>
      <c r="O1340" s="56"/>
    </row>
    <row r="1341" ht="12" customHeight="1" spans="1:15">
      <c r="A1341" s="30" t="s">
        <v>20</v>
      </c>
      <c r="B1341" s="30" t="s">
        <v>1235</v>
      </c>
      <c r="C1341" s="37">
        <v>3</v>
      </c>
      <c r="D1341" s="37" t="s">
        <v>1294</v>
      </c>
      <c r="E1341" s="38"/>
      <c r="F1341" s="38"/>
      <c r="G1341" s="39">
        <v>12.1</v>
      </c>
      <c r="H1341" s="86">
        <f t="shared" si="107"/>
        <v>12.1</v>
      </c>
      <c r="I1341" s="90"/>
      <c r="J1341" s="38">
        <f t="shared" si="103"/>
        <v>12.1</v>
      </c>
      <c r="K1341" s="58">
        <v>13.75</v>
      </c>
      <c r="L1341" s="56">
        <f t="shared" si="104"/>
        <v>166.375</v>
      </c>
      <c r="M1341" s="58">
        <f t="shared" si="106"/>
        <v>0</v>
      </c>
      <c r="N1341" s="56">
        <f t="shared" si="105"/>
        <v>166.375</v>
      </c>
      <c r="O1341" s="56"/>
    </row>
    <row r="1342" ht="12" customHeight="1" spans="1:15">
      <c r="A1342" s="30" t="s">
        <v>20</v>
      </c>
      <c r="B1342" s="30" t="s">
        <v>1235</v>
      </c>
      <c r="C1342" s="37">
        <v>3</v>
      </c>
      <c r="D1342" s="37" t="s">
        <v>1295</v>
      </c>
      <c r="E1342" s="38"/>
      <c r="F1342" s="38"/>
      <c r="G1342" s="39">
        <v>9.7</v>
      </c>
      <c r="H1342" s="86">
        <f t="shared" si="107"/>
        <v>9.7</v>
      </c>
      <c r="I1342" s="90"/>
      <c r="J1342" s="38">
        <f t="shared" si="103"/>
        <v>9.7</v>
      </c>
      <c r="K1342" s="58">
        <v>13.75</v>
      </c>
      <c r="L1342" s="56">
        <f t="shared" si="104"/>
        <v>133.375</v>
      </c>
      <c r="M1342" s="58">
        <f t="shared" si="106"/>
        <v>0</v>
      </c>
      <c r="N1342" s="56">
        <f t="shared" si="105"/>
        <v>133.375</v>
      </c>
      <c r="O1342" s="56"/>
    </row>
    <row r="1343" ht="12" customHeight="1" spans="1:15">
      <c r="A1343" s="30" t="s">
        <v>20</v>
      </c>
      <c r="B1343" s="30" t="s">
        <v>1235</v>
      </c>
      <c r="C1343" s="37">
        <v>3</v>
      </c>
      <c r="D1343" s="37" t="s">
        <v>1296</v>
      </c>
      <c r="E1343" s="38"/>
      <c r="F1343" s="38"/>
      <c r="G1343" s="39">
        <v>9.6</v>
      </c>
      <c r="H1343" s="86">
        <f t="shared" si="107"/>
        <v>9.6</v>
      </c>
      <c r="I1343" s="90"/>
      <c r="J1343" s="38">
        <f t="shared" si="103"/>
        <v>9.6</v>
      </c>
      <c r="K1343" s="58">
        <v>13.75</v>
      </c>
      <c r="L1343" s="56">
        <f t="shared" si="104"/>
        <v>132</v>
      </c>
      <c r="M1343" s="58">
        <f t="shared" si="106"/>
        <v>0</v>
      </c>
      <c r="N1343" s="56">
        <f t="shared" si="105"/>
        <v>132</v>
      </c>
      <c r="O1343" s="56"/>
    </row>
    <row r="1344" ht="12" customHeight="1" spans="1:15">
      <c r="A1344" s="30" t="s">
        <v>20</v>
      </c>
      <c r="B1344" s="30" t="s">
        <v>1235</v>
      </c>
      <c r="C1344" s="37">
        <v>3</v>
      </c>
      <c r="D1344" s="37" t="s">
        <v>1297</v>
      </c>
      <c r="E1344" s="38"/>
      <c r="F1344" s="38"/>
      <c r="G1344" s="39">
        <v>14.5</v>
      </c>
      <c r="H1344" s="86">
        <f t="shared" si="107"/>
        <v>14.5</v>
      </c>
      <c r="I1344" s="90"/>
      <c r="J1344" s="38">
        <f t="shared" si="103"/>
        <v>14.5</v>
      </c>
      <c r="K1344" s="58">
        <v>13.75</v>
      </c>
      <c r="L1344" s="56">
        <f t="shared" si="104"/>
        <v>199.375</v>
      </c>
      <c r="M1344" s="58">
        <f t="shared" si="106"/>
        <v>0</v>
      </c>
      <c r="N1344" s="56">
        <f t="shared" si="105"/>
        <v>199.375</v>
      </c>
      <c r="O1344" s="56"/>
    </row>
    <row r="1345" ht="12" customHeight="1" spans="1:15">
      <c r="A1345" s="30" t="s">
        <v>20</v>
      </c>
      <c r="B1345" s="30" t="s">
        <v>1235</v>
      </c>
      <c r="C1345" s="37">
        <v>3</v>
      </c>
      <c r="D1345" s="37" t="s">
        <v>1298</v>
      </c>
      <c r="E1345" s="38"/>
      <c r="F1345" s="38"/>
      <c r="G1345" s="39">
        <v>9.7</v>
      </c>
      <c r="H1345" s="86">
        <f t="shared" si="107"/>
        <v>9.7</v>
      </c>
      <c r="I1345" s="90"/>
      <c r="J1345" s="38">
        <f t="shared" ref="J1345:J1408" si="108">H1345</f>
        <v>9.7</v>
      </c>
      <c r="K1345" s="58">
        <v>13.75</v>
      </c>
      <c r="L1345" s="56">
        <f t="shared" si="104"/>
        <v>133.375</v>
      </c>
      <c r="M1345" s="58">
        <f t="shared" si="106"/>
        <v>0</v>
      </c>
      <c r="N1345" s="56">
        <f t="shared" si="105"/>
        <v>133.375</v>
      </c>
      <c r="O1345" s="56"/>
    </row>
    <row r="1346" ht="12" customHeight="1" spans="1:15">
      <c r="A1346" s="30" t="s">
        <v>20</v>
      </c>
      <c r="B1346" s="30" t="s">
        <v>1235</v>
      </c>
      <c r="C1346" s="37">
        <v>3</v>
      </c>
      <c r="D1346" s="37" t="s">
        <v>1299</v>
      </c>
      <c r="E1346" s="38"/>
      <c r="F1346" s="38"/>
      <c r="G1346" s="39">
        <v>12.1</v>
      </c>
      <c r="H1346" s="86">
        <f t="shared" si="107"/>
        <v>12.1</v>
      </c>
      <c r="I1346" s="90"/>
      <c r="J1346" s="38">
        <f t="shared" si="108"/>
        <v>12.1</v>
      </c>
      <c r="K1346" s="58">
        <v>13.75</v>
      </c>
      <c r="L1346" s="56">
        <f t="shared" si="104"/>
        <v>166.375</v>
      </c>
      <c r="M1346" s="58">
        <f t="shared" si="106"/>
        <v>0</v>
      </c>
      <c r="N1346" s="56">
        <f t="shared" si="105"/>
        <v>166.375</v>
      </c>
      <c r="O1346" s="56"/>
    </row>
    <row r="1347" ht="12" customHeight="1" spans="1:15">
      <c r="A1347" s="30" t="s">
        <v>20</v>
      </c>
      <c r="B1347" s="30" t="s">
        <v>1235</v>
      </c>
      <c r="C1347" s="37">
        <v>3</v>
      </c>
      <c r="D1347" s="37" t="s">
        <v>1300</v>
      </c>
      <c r="E1347" s="38"/>
      <c r="F1347" s="38"/>
      <c r="G1347" s="39">
        <v>16.9</v>
      </c>
      <c r="H1347" s="86">
        <f t="shared" si="107"/>
        <v>16.9</v>
      </c>
      <c r="I1347" s="90"/>
      <c r="J1347" s="38">
        <f t="shared" si="108"/>
        <v>16.9</v>
      </c>
      <c r="K1347" s="58">
        <v>13.75</v>
      </c>
      <c r="L1347" s="56">
        <f t="shared" si="104"/>
        <v>232.375</v>
      </c>
      <c r="M1347" s="58">
        <f t="shared" si="106"/>
        <v>0</v>
      </c>
      <c r="N1347" s="56">
        <f t="shared" si="105"/>
        <v>232.375</v>
      </c>
      <c r="O1347" s="56"/>
    </row>
    <row r="1348" ht="12" customHeight="1" spans="1:15">
      <c r="A1348" s="30" t="s">
        <v>20</v>
      </c>
      <c r="B1348" s="30" t="s">
        <v>1235</v>
      </c>
      <c r="C1348" s="37">
        <v>3</v>
      </c>
      <c r="D1348" s="37" t="s">
        <v>1301</v>
      </c>
      <c r="E1348" s="38"/>
      <c r="F1348" s="38"/>
      <c r="G1348" s="39">
        <v>21.7</v>
      </c>
      <c r="H1348" s="86">
        <f t="shared" si="107"/>
        <v>21.7</v>
      </c>
      <c r="I1348" s="90"/>
      <c r="J1348" s="38">
        <f t="shared" si="108"/>
        <v>21.7</v>
      </c>
      <c r="K1348" s="58">
        <v>13.75</v>
      </c>
      <c r="L1348" s="56">
        <f t="shared" si="104"/>
        <v>298.375</v>
      </c>
      <c r="M1348" s="58">
        <f t="shared" si="106"/>
        <v>0</v>
      </c>
      <c r="N1348" s="56">
        <f t="shared" si="105"/>
        <v>298.375</v>
      </c>
      <c r="O1348" s="56"/>
    </row>
    <row r="1349" ht="12" customHeight="1" spans="1:15">
      <c r="A1349" s="30" t="s">
        <v>20</v>
      </c>
      <c r="B1349" s="30" t="s">
        <v>1235</v>
      </c>
      <c r="C1349" s="37">
        <v>3</v>
      </c>
      <c r="D1349" s="37" t="s">
        <v>1302</v>
      </c>
      <c r="E1349" s="38"/>
      <c r="F1349" s="38"/>
      <c r="G1349" s="39">
        <v>24.1</v>
      </c>
      <c r="H1349" s="86">
        <f t="shared" si="107"/>
        <v>24.1</v>
      </c>
      <c r="I1349" s="90"/>
      <c r="J1349" s="38">
        <f t="shared" si="108"/>
        <v>24.1</v>
      </c>
      <c r="K1349" s="58">
        <v>13.75</v>
      </c>
      <c r="L1349" s="56">
        <f t="shared" si="104"/>
        <v>331.375</v>
      </c>
      <c r="M1349" s="58">
        <f t="shared" si="106"/>
        <v>0</v>
      </c>
      <c r="N1349" s="56">
        <f t="shared" si="105"/>
        <v>331.375</v>
      </c>
      <c r="O1349" s="56"/>
    </row>
    <row r="1350" ht="12" customHeight="1" spans="1:15">
      <c r="A1350" s="30" t="s">
        <v>20</v>
      </c>
      <c r="B1350" s="30" t="s">
        <v>1235</v>
      </c>
      <c r="C1350" s="37">
        <v>3</v>
      </c>
      <c r="D1350" s="37" t="s">
        <v>1303</v>
      </c>
      <c r="E1350" s="38"/>
      <c r="F1350" s="38"/>
      <c r="G1350" s="39">
        <v>12.1</v>
      </c>
      <c r="H1350" s="86">
        <f t="shared" si="107"/>
        <v>12.1</v>
      </c>
      <c r="I1350" s="90"/>
      <c r="J1350" s="38">
        <f t="shared" si="108"/>
        <v>12.1</v>
      </c>
      <c r="K1350" s="58">
        <v>13.75</v>
      </c>
      <c r="L1350" s="56">
        <f t="shared" si="104"/>
        <v>166.375</v>
      </c>
      <c r="M1350" s="58">
        <f t="shared" si="106"/>
        <v>0</v>
      </c>
      <c r="N1350" s="56">
        <f t="shared" si="105"/>
        <v>166.375</v>
      </c>
      <c r="O1350" s="56"/>
    </row>
    <row r="1351" ht="12" customHeight="1" spans="1:15">
      <c r="A1351" s="30" t="s">
        <v>20</v>
      </c>
      <c r="B1351" s="30" t="s">
        <v>1235</v>
      </c>
      <c r="C1351" s="37">
        <v>3</v>
      </c>
      <c r="D1351" s="37" t="s">
        <v>1304</v>
      </c>
      <c r="E1351" s="38"/>
      <c r="F1351" s="38"/>
      <c r="G1351" s="39">
        <v>12.1</v>
      </c>
      <c r="H1351" s="86">
        <f t="shared" si="107"/>
        <v>12.1</v>
      </c>
      <c r="I1351" s="90"/>
      <c r="J1351" s="38">
        <f t="shared" si="108"/>
        <v>12.1</v>
      </c>
      <c r="K1351" s="58">
        <v>13.75</v>
      </c>
      <c r="L1351" s="56">
        <f t="shared" ref="L1351:L1414" si="109">H1351*K1351</f>
        <v>166.375</v>
      </c>
      <c r="M1351" s="58">
        <f t="shared" si="106"/>
        <v>0</v>
      </c>
      <c r="N1351" s="56">
        <f t="shared" ref="N1351:N1414" si="110">L1351-M1351</f>
        <v>166.375</v>
      </c>
      <c r="O1351" s="56"/>
    </row>
    <row r="1352" ht="12" customHeight="1" spans="1:15">
      <c r="A1352" s="30" t="s">
        <v>20</v>
      </c>
      <c r="B1352" s="30" t="s">
        <v>1235</v>
      </c>
      <c r="C1352" s="37">
        <v>3</v>
      </c>
      <c r="D1352" s="37" t="s">
        <v>1305</v>
      </c>
      <c r="E1352" s="38"/>
      <c r="F1352" s="38"/>
      <c r="G1352" s="39">
        <v>16.9</v>
      </c>
      <c r="H1352" s="86">
        <f t="shared" si="107"/>
        <v>16.9</v>
      </c>
      <c r="I1352" s="90"/>
      <c r="J1352" s="38">
        <f t="shared" si="108"/>
        <v>16.9</v>
      </c>
      <c r="K1352" s="58">
        <v>13.75</v>
      </c>
      <c r="L1352" s="56">
        <f t="shared" si="109"/>
        <v>232.375</v>
      </c>
      <c r="M1352" s="58">
        <f t="shared" ref="M1352:M1415" si="111">I1352*K1352</f>
        <v>0</v>
      </c>
      <c r="N1352" s="56">
        <f t="shared" si="110"/>
        <v>232.375</v>
      </c>
      <c r="O1352" s="56"/>
    </row>
    <row r="1353" ht="12" customHeight="1" spans="1:15">
      <c r="A1353" s="30" t="s">
        <v>20</v>
      </c>
      <c r="B1353" s="30" t="s">
        <v>1235</v>
      </c>
      <c r="C1353" s="37">
        <v>3</v>
      </c>
      <c r="D1353" s="37" t="s">
        <v>1306</v>
      </c>
      <c r="E1353" s="38"/>
      <c r="F1353" s="38"/>
      <c r="G1353" s="39">
        <v>21.7</v>
      </c>
      <c r="H1353" s="86">
        <f t="shared" si="107"/>
        <v>21.7</v>
      </c>
      <c r="I1353" s="90"/>
      <c r="J1353" s="38">
        <f t="shared" si="108"/>
        <v>21.7</v>
      </c>
      <c r="K1353" s="58">
        <v>13.75</v>
      </c>
      <c r="L1353" s="56">
        <f t="shared" si="109"/>
        <v>298.375</v>
      </c>
      <c r="M1353" s="58">
        <f t="shared" si="111"/>
        <v>0</v>
      </c>
      <c r="N1353" s="56">
        <f t="shared" si="110"/>
        <v>298.375</v>
      </c>
      <c r="O1353" s="56"/>
    </row>
    <row r="1354" ht="12" customHeight="1" spans="1:15">
      <c r="A1354" s="30" t="s">
        <v>20</v>
      </c>
      <c r="B1354" s="30" t="s">
        <v>1235</v>
      </c>
      <c r="C1354" s="37">
        <v>3</v>
      </c>
      <c r="D1354" s="37" t="s">
        <v>1307</v>
      </c>
      <c r="E1354" s="38"/>
      <c r="F1354" s="38"/>
      <c r="G1354" s="39">
        <v>14.4</v>
      </c>
      <c r="H1354" s="86">
        <f t="shared" si="107"/>
        <v>14.4</v>
      </c>
      <c r="I1354" s="90"/>
      <c r="J1354" s="38">
        <f t="shared" si="108"/>
        <v>14.4</v>
      </c>
      <c r="K1354" s="58">
        <v>13.75</v>
      </c>
      <c r="L1354" s="56">
        <f t="shared" si="109"/>
        <v>198</v>
      </c>
      <c r="M1354" s="58">
        <f t="shared" si="111"/>
        <v>0</v>
      </c>
      <c r="N1354" s="56">
        <f t="shared" si="110"/>
        <v>198</v>
      </c>
      <c r="O1354" s="56"/>
    </row>
    <row r="1355" ht="12" customHeight="1" spans="1:15">
      <c r="A1355" s="30" t="s">
        <v>20</v>
      </c>
      <c r="B1355" s="30" t="s">
        <v>1235</v>
      </c>
      <c r="C1355" s="37">
        <v>3</v>
      </c>
      <c r="D1355" s="37" t="s">
        <v>1308</v>
      </c>
      <c r="E1355" s="38"/>
      <c r="F1355" s="38"/>
      <c r="G1355" s="39">
        <v>7.3</v>
      </c>
      <c r="H1355" s="86">
        <f t="shared" si="107"/>
        <v>7.3</v>
      </c>
      <c r="I1355" s="90"/>
      <c r="J1355" s="38">
        <f t="shared" si="108"/>
        <v>7.3</v>
      </c>
      <c r="K1355" s="58">
        <v>13.75</v>
      </c>
      <c r="L1355" s="56">
        <f t="shared" si="109"/>
        <v>100.375</v>
      </c>
      <c r="M1355" s="58">
        <f t="shared" si="111"/>
        <v>0</v>
      </c>
      <c r="N1355" s="56">
        <f t="shared" si="110"/>
        <v>100.375</v>
      </c>
      <c r="O1355" s="56"/>
    </row>
    <row r="1356" ht="12" customHeight="1" spans="1:15">
      <c r="A1356" s="30" t="s">
        <v>20</v>
      </c>
      <c r="B1356" s="30" t="s">
        <v>1235</v>
      </c>
      <c r="C1356" s="37">
        <v>3</v>
      </c>
      <c r="D1356" s="37" t="s">
        <v>609</v>
      </c>
      <c r="E1356" s="38"/>
      <c r="F1356" s="38"/>
      <c r="G1356" s="39">
        <v>9.7</v>
      </c>
      <c r="H1356" s="86">
        <f t="shared" si="107"/>
        <v>9.7</v>
      </c>
      <c r="I1356" s="90"/>
      <c r="J1356" s="38">
        <f t="shared" si="108"/>
        <v>9.7</v>
      </c>
      <c r="K1356" s="58">
        <v>13.75</v>
      </c>
      <c r="L1356" s="56">
        <f t="shared" si="109"/>
        <v>133.375</v>
      </c>
      <c r="M1356" s="58">
        <f t="shared" si="111"/>
        <v>0</v>
      </c>
      <c r="N1356" s="56">
        <f t="shared" si="110"/>
        <v>133.375</v>
      </c>
      <c r="O1356" s="56"/>
    </row>
    <row r="1357" ht="12" customHeight="1" spans="1:15">
      <c r="A1357" s="30" t="s">
        <v>20</v>
      </c>
      <c r="B1357" s="30" t="s">
        <v>1235</v>
      </c>
      <c r="C1357" s="37">
        <v>3</v>
      </c>
      <c r="D1357" s="37" t="s">
        <v>1309</v>
      </c>
      <c r="E1357" s="38"/>
      <c r="F1357" s="38"/>
      <c r="G1357" s="39">
        <v>16.9</v>
      </c>
      <c r="H1357" s="86">
        <f t="shared" si="107"/>
        <v>16.9</v>
      </c>
      <c r="I1357" s="90"/>
      <c r="J1357" s="38">
        <f t="shared" si="108"/>
        <v>16.9</v>
      </c>
      <c r="K1357" s="58">
        <v>13.75</v>
      </c>
      <c r="L1357" s="56">
        <f t="shared" si="109"/>
        <v>232.375</v>
      </c>
      <c r="M1357" s="58">
        <f t="shared" si="111"/>
        <v>0</v>
      </c>
      <c r="N1357" s="56">
        <f t="shared" si="110"/>
        <v>232.375</v>
      </c>
      <c r="O1357" s="56"/>
    </row>
    <row r="1358" ht="12" customHeight="1" spans="1:15">
      <c r="A1358" s="30" t="s">
        <v>20</v>
      </c>
      <c r="B1358" s="30" t="s">
        <v>1235</v>
      </c>
      <c r="C1358" s="37">
        <v>3</v>
      </c>
      <c r="D1358" s="37" t="s">
        <v>1310</v>
      </c>
      <c r="E1358" s="38"/>
      <c r="F1358" s="38"/>
      <c r="G1358" s="39">
        <v>4.9</v>
      </c>
      <c r="H1358" s="86">
        <f t="shared" si="107"/>
        <v>4.9</v>
      </c>
      <c r="I1358" s="90"/>
      <c r="J1358" s="38">
        <f t="shared" si="108"/>
        <v>4.9</v>
      </c>
      <c r="K1358" s="58">
        <v>13.75</v>
      </c>
      <c r="L1358" s="56">
        <f t="shared" si="109"/>
        <v>67.375</v>
      </c>
      <c r="M1358" s="58">
        <f t="shared" si="111"/>
        <v>0</v>
      </c>
      <c r="N1358" s="56">
        <f t="shared" si="110"/>
        <v>67.375</v>
      </c>
      <c r="O1358" s="56"/>
    </row>
    <row r="1359" ht="12" customHeight="1" spans="1:15">
      <c r="A1359" s="30" t="s">
        <v>20</v>
      </c>
      <c r="B1359" s="30" t="s">
        <v>1235</v>
      </c>
      <c r="C1359" s="37">
        <v>3</v>
      </c>
      <c r="D1359" s="37" t="s">
        <v>1311</v>
      </c>
      <c r="E1359" s="38"/>
      <c r="F1359" s="38"/>
      <c r="G1359" s="39">
        <v>12.1</v>
      </c>
      <c r="H1359" s="86">
        <f t="shared" si="107"/>
        <v>12.1</v>
      </c>
      <c r="I1359" s="90"/>
      <c r="J1359" s="38">
        <f t="shared" si="108"/>
        <v>12.1</v>
      </c>
      <c r="K1359" s="58">
        <v>13.75</v>
      </c>
      <c r="L1359" s="56">
        <f t="shared" si="109"/>
        <v>166.375</v>
      </c>
      <c r="M1359" s="58">
        <f t="shared" si="111"/>
        <v>0</v>
      </c>
      <c r="N1359" s="56">
        <f t="shared" si="110"/>
        <v>166.375</v>
      </c>
      <c r="O1359" s="56"/>
    </row>
    <row r="1360" ht="12" customHeight="1" spans="1:15">
      <c r="A1360" s="30" t="s">
        <v>20</v>
      </c>
      <c r="B1360" s="30" t="s">
        <v>1235</v>
      </c>
      <c r="C1360" s="37">
        <v>3</v>
      </c>
      <c r="D1360" s="37" t="s">
        <v>1312</v>
      </c>
      <c r="E1360" s="38"/>
      <c r="F1360" s="38"/>
      <c r="G1360" s="39">
        <v>24.1</v>
      </c>
      <c r="H1360" s="86">
        <f t="shared" si="107"/>
        <v>24.1</v>
      </c>
      <c r="I1360" s="90"/>
      <c r="J1360" s="38">
        <f t="shared" si="108"/>
        <v>24.1</v>
      </c>
      <c r="K1360" s="58">
        <v>13.75</v>
      </c>
      <c r="L1360" s="56">
        <f t="shared" si="109"/>
        <v>331.375</v>
      </c>
      <c r="M1360" s="58">
        <f t="shared" si="111"/>
        <v>0</v>
      </c>
      <c r="N1360" s="56">
        <f t="shared" si="110"/>
        <v>331.375</v>
      </c>
      <c r="O1360" s="56"/>
    </row>
    <row r="1361" ht="12" customHeight="1" spans="1:15">
      <c r="A1361" s="30" t="s">
        <v>20</v>
      </c>
      <c r="B1361" s="30" t="s">
        <v>1235</v>
      </c>
      <c r="C1361" s="37">
        <v>3</v>
      </c>
      <c r="D1361" s="37" t="s">
        <v>1313</v>
      </c>
      <c r="E1361" s="38"/>
      <c r="F1361" s="38"/>
      <c r="G1361" s="39">
        <v>9.6</v>
      </c>
      <c r="H1361" s="86">
        <f t="shared" si="107"/>
        <v>9.6</v>
      </c>
      <c r="I1361" s="90"/>
      <c r="J1361" s="38">
        <f t="shared" si="108"/>
        <v>9.6</v>
      </c>
      <c r="K1361" s="58">
        <v>13.75</v>
      </c>
      <c r="L1361" s="56">
        <f t="shared" si="109"/>
        <v>132</v>
      </c>
      <c r="M1361" s="58">
        <f t="shared" si="111"/>
        <v>0</v>
      </c>
      <c r="N1361" s="56">
        <f t="shared" si="110"/>
        <v>132</v>
      </c>
      <c r="O1361" s="56"/>
    </row>
    <row r="1362" ht="12" customHeight="1" spans="1:15">
      <c r="A1362" s="30" t="s">
        <v>20</v>
      </c>
      <c r="B1362" s="30" t="s">
        <v>1235</v>
      </c>
      <c r="C1362" s="37">
        <v>3</v>
      </c>
      <c r="D1362" s="37" t="s">
        <v>1314</v>
      </c>
      <c r="E1362" s="38"/>
      <c r="F1362" s="38"/>
      <c r="G1362" s="39">
        <v>9.7</v>
      </c>
      <c r="H1362" s="86">
        <f t="shared" si="107"/>
        <v>9.7</v>
      </c>
      <c r="I1362" s="90"/>
      <c r="J1362" s="38">
        <f t="shared" si="108"/>
        <v>9.7</v>
      </c>
      <c r="K1362" s="58">
        <v>13.75</v>
      </c>
      <c r="L1362" s="56">
        <f t="shared" si="109"/>
        <v>133.375</v>
      </c>
      <c r="M1362" s="58">
        <f t="shared" si="111"/>
        <v>0</v>
      </c>
      <c r="N1362" s="56">
        <f t="shared" si="110"/>
        <v>133.375</v>
      </c>
      <c r="O1362" s="56"/>
    </row>
    <row r="1363" ht="12" customHeight="1" spans="1:15">
      <c r="A1363" s="30" t="s">
        <v>20</v>
      </c>
      <c r="B1363" s="30" t="s">
        <v>1235</v>
      </c>
      <c r="C1363" s="37">
        <v>3</v>
      </c>
      <c r="D1363" s="37" t="s">
        <v>1315</v>
      </c>
      <c r="E1363" s="38"/>
      <c r="F1363" s="38"/>
      <c r="G1363" s="39">
        <v>14.5</v>
      </c>
      <c r="H1363" s="86">
        <f t="shared" si="107"/>
        <v>14.5</v>
      </c>
      <c r="I1363" s="90"/>
      <c r="J1363" s="38">
        <f t="shared" si="108"/>
        <v>14.5</v>
      </c>
      <c r="K1363" s="58">
        <v>13.75</v>
      </c>
      <c r="L1363" s="56">
        <f t="shared" si="109"/>
        <v>199.375</v>
      </c>
      <c r="M1363" s="58">
        <f t="shared" si="111"/>
        <v>0</v>
      </c>
      <c r="N1363" s="56">
        <f t="shared" si="110"/>
        <v>199.375</v>
      </c>
      <c r="O1363" s="56"/>
    </row>
    <row r="1364" ht="12" customHeight="1" spans="1:15">
      <c r="A1364" s="30" t="s">
        <v>20</v>
      </c>
      <c r="B1364" s="30" t="s">
        <v>1235</v>
      </c>
      <c r="C1364" s="37">
        <v>3</v>
      </c>
      <c r="D1364" s="37" t="s">
        <v>1316</v>
      </c>
      <c r="E1364" s="38"/>
      <c r="F1364" s="38"/>
      <c r="G1364" s="39">
        <v>16.8</v>
      </c>
      <c r="H1364" s="86">
        <f t="shared" si="107"/>
        <v>16.8</v>
      </c>
      <c r="I1364" s="90"/>
      <c r="J1364" s="38">
        <f t="shared" si="108"/>
        <v>16.8</v>
      </c>
      <c r="K1364" s="58">
        <v>13.75</v>
      </c>
      <c r="L1364" s="56">
        <f t="shared" si="109"/>
        <v>231</v>
      </c>
      <c r="M1364" s="58">
        <f t="shared" si="111"/>
        <v>0</v>
      </c>
      <c r="N1364" s="56">
        <f t="shared" si="110"/>
        <v>231</v>
      </c>
      <c r="O1364" s="56"/>
    </row>
    <row r="1365" ht="12" customHeight="1" spans="1:15">
      <c r="A1365" s="30" t="s">
        <v>20</v>
      </c>
      <c r="B1365" s="30" t="s">
        <v>1235</v>
      </c>
      <c r="C1365" s="37">
        <v>3</v>
      </c>
      <c r="D1365" s="37" t="s">
        <v>1317</v>
      </c>
      <c r="E1365" s="38"/>
      <c r="F1365" s="38"/>
      <c r="G1365" s="39">
        <v>7.3</v>
      </c>
      <c r="H1365" s="86">
        <f t="shared" si="107"/>
        <v>7.3</v>
      </c>
      <c r="I1365" s="90"/>
      <c r="J1365" s="38">
        <f t="shared" si="108"/>
        <v>7.3</v>
      </c>
      <c r="K1365" s="58">
        <v>13.75</v>
      </c>
      <c r="L1365" s="56">
        <f t="shared" si="109"/>
        <v>100.375</v>
      </c>
      <c r="M1365" s="58">
        <f t="shared" si="111"/>
        <v>0</v>
      </c>
      <c r="N1365" s="56">
        <f t="shared" si="110"/>
        <v>100.375</v>
      </c>
      <c r="O1365" s="56"/>
    </row>
    <row r="1366" ht="12" customHeight="1" spans="1:15">
      <c r="A1366" s="30" t="s">
        <v>20</v>
      </c>
      <c r="B1366" s="30" t="s">
        <v>1235</v>
      </c>
      <c r="C1366" s="37">
        <v>3</v>
      </c>
      <c r="D1366" s="37" t="s">
        <v>1318</v>
      </c>
      <c r="E1366" s="38"/>
      <c r="F1366" s="38"/>
      <c r="G1366" s="39">
        <v>12.1</v>
      </c>
      <c r="H1366" s="86">
        <f t="shared" si="107"/>
        <v>12.1</v>
      </c>
      <c r="I1366" s="90"/>
      <c r="J1366" s="38">
        <f t="shared" si="108"/>
        <v>12.1</v>
      </c>
      <c r="K1366" s="58">
        <v>13.75</v>
      </c>
      <c r="L1366" s="56">
        <f t="shared" si="109"/>
        <v>166.375</v>
      </c>
      <c r="M1366" s="58">
        <f t="shared" si="111"/>
        <v>0</v>
      </c>
      <c r="N1366" s="56">
        <f t="shared" si="110"/>
        <v>166.375</v>
      </c>
      <c r="O1366" s="56"/>
    </row>
    <row r="1367" ht="12" customHeight="1" spans="1:15">
      <c r="A1367" s="30" t="s">
        <v>20</v>
      </c>
      <c r="B1367" s="30" t="s">
        <v>1235</v>
      </c>
      <c r="C1367" s="37">
        <v>4</v>
      </c>
      <c r="D1367" s="37" t="s">
        <v>1319</v>
      </c>
      <c r="E1367" s="38"/>
      <c r="F1367" s="38"/>
      <c r="G1367" s="39">
        <v>3.6</v>
      </c>
      <c r="H1367" s="86">
        <f t="shared" si="107"/>
        <v>3.6</v>
      </c>
      <c r="I1367" s="90"/>
      <c r="J1367" s="38">
        <f t="shared" si="108"/>
        <v>3.6</v>
      </c>
      <c r="K1367" s="58">
        <v>13.75</v>
      </c>
      <c r="L1367" s="56">
        <f t="shared" si="109"/>
        <v>49.5</v>
      </c>
      <c r="M1367" s="58">
        <f t="shared" si="111"/>
        <v>0</v>
      </c>
      <c r="N1367" s="56">
        <f t="shared" si="110"/>
        <v>49.5</v>
      </c>
      <c r="O1367" s="56"/>
    </row>
    <row r="1368" ht="12" customHeight="1" spans="1:15">
      <c r="A1368" s="30" t="s">
        <v>20</v>
      </c>
      <c r="B1368" s="30" t="s">
        <v>1235</v>
      </c>
      <c r="C1368" s="37">
        <v>4</v>
      </c>
      <c r="D1368" s="37" t="s">
        <v>1320</v>
      </c>
      <c r="E1368" s="38"/>
      <c r="F1368" s="38"/>
      <c r="G1368" s="39">
        <v>16.8</v>
      </c>
      <c r="H1368" s="86">
        <f t="shared" si="107"/>
        <v>16.8</v>
      </c>
      <c r="I1368" s="90"/>
      <c r="J1368" s="38">
        <f t="shared" si="108"/>
        <v>16.8</v>
      </c>
      <c r="K1368" s="58">
        <v>13.75</v>
      </c>
      <c r="L1368" s="56">
        <f t="shared" si="109"/>
        <v>231</v>
      </c>
      <c r="M1368" s="58">
        <f t="shared" si="111"/>
        <v>0</v>
      </c>
      <c r="N1368" s="56">
        <f t="shared" si="110"/>
        <v>231</v>
      </c>
      <c r="O1368" s="56"/>
    </row>
    <row r="1369" ht="12" customHeight="1" spans="1:15">
      <c r="A1369" s="30" t="s">
        <v>20</v>
      </c>
      <c r="B1369" s="30" t="s">
        <v>1235</v>
      </c>
      <c r="C1369" s="37">
        <v>4</v>
      </c>
      <c r="D1369" s="37" t="s">
        <v>1321</v>
      </c>
      <c r="E1369" s="38"/>
      <c r="F1369" s="38"/>
      <c r="G1369" s="39">
        <v>12</v>
      </c>
      <c r="H1369" s="86">
        <f t="shared" si="107"/>
        <v>12</v>
      </c>
      <c r="I1369" s="90"/>
      <c r="J1369" s="38">
        <f t="shared" si="108"/>
        <v>12</v>
      </c>
      <c r="K1369" s="58">
        <v>13.75</v>
      </c>
      <c r="L1369" s="56">
        <f t="shared" si="109"/>
        <v>165</v>
      </c>
      <c r="M1369" s="58">
        <f t="shared" si="111"/>
        <v>0</v>
      </c>
      <c r="N1369" s="56">
        <f t="shared" si="110"/>
        <v>165</v>
      </c>
      <c r="O1369" s="56"/>
    </row>
    <row r="1370" ht="12" customHeight="1" spans="1:15">
      <c r="A1370" s="30" t="s">
        <v>20</v>
      </c>
      <c r="B1370" s="30" t="s">
        <v>1235</v>
      </c>
      <c r="C1370" s="37">
        <v>4</v>
      </c>
      <c r="D1370" s="37" t="s">
        <v>1322</v>
      </c>
      <c r="E1370" s="38"/>
      <c r="F1370" s="38"/>
      <c r="G1370" s="39">
        <v>8.4</v>
      </c>
      <c r="H1370" s="86">
        <f t="shared" si="107"/>
        <v>8.4</v>
      </c>
      <c r="I1370" s="90"/>
      <c r="J1370" s="38">
        <f t="shared" si="108"/>
        <v>8.4</v>
      </c>
      <c r="K1370" s="58">
        <v>13.75</v>
      </c>
      <c r="L1370" s="56">
        <f t="shared" si="109"/>
        <v>115.5</v>
      </c>
      <c r="M1370" s="58">
        <f t="shared" si="111"/>
        <v>0</v>
      </c>
      <c r="N1370" s="56">
        <f t="shared" si="110"/>
        <v>115.5</v>
      </c>
      <c r="O1370" s="56"/>
    </row>
    <row r="1371" ht="12" customHeight="1" spans="1:15">
      <c r="A1371" s="30" t="s">
        <v>20</v>
      </c>
      <c r="B1371" s="30" t="s">
        <v>1235</v>
      </c>
      <c r="C1371" s="37">
        <v>4</v>
      </c>
      <c r="D1371" s="37" t="s">
        <v>1323</v>
      </c>
      <c r="E1371" s="38"/>
      <c r="F1371" s="38"/>
      <c r="G1371" s="39">
        <v>4.8</v>
      </c>
      <c r="H1371" s="86">
        <f t="shared" si="107"/>
        <v>4.8</v>
      </c>
      <c r="I1371" s="90"/>
      <c r="J1371" s="38">
        <f t="shared" si="108"/>
        <v>4.8</v>
      </c>
      <c r="K1371" s="58">
        <v>13.75</v>
      </c>
      <c r="L1371" s="56">
        <f t="shared" si="109"/>
        <v>66</v>
      </c>
      <c r="M1371" s="58">
        <f t="shared" si="111"/>
        <v>0</v>
      </c>
      <c r="N1371" s="56">
        <f t="shared" si="110"/>
        <v>66</v>
      </c>
      <c r="O1371" s="56"/>
    </row>
    <row r="1372" ht="12" customHeight="1" spans="1:15">
      <c r="A1372" s="30" t="s">
        <v>20</v>
      </c>
      <c r="B1372" s="30" t="s">
        <v>1235</v>
      </c>
      <c r="C1372" s="37">
        <v>4</v>
      </c>
      <c r="D1372" s="37" t="s">
        <v>1324</v>
      </c>
      <c r="E1372" s="38"/>
      <c r="F1372" s="38"/>
      <c r="G1372" s="39">
        <v>10.8</v>
      </c>
      <c r="H1372" s="86">
        <f t="shared" si="107"/>
        <v>10.8</v>
      </c>
      <c r="I1372" s="90"/>
      <c r="J1372" s="38">
        <f t="shared" si="108"/>
        <v>10.8</v>
      </c>
      <c r="K1372" s="58">
        <v>13.75</v>
      </c>
      <c r="L1372" s="56">
        <f t="shared" si="109"/>
        <v>148.5</v>
      </c>
      <c r="M1372" s="58">
        <f t="shared" si="111"/>
        <v>0</v>
      </c>
      <c r="N1372" s="56">
        <f t="shared" si="110"/>
        <v>148.5</v>
      </c>
      <c r="O1372" s="56"/>
    </row>
    <row r="1373" ht="12" customHeight="1" spans="1:15">
      <c r="A1373" s="30" t="s">
        <v>20</v>
      </c>
      <c r="B1373" s="30" t="s">
        <v>1235</v>
      </c>
      <c r="C1373" s="37">
        <v>4</v>
      </c>
      <c r="D1373" s="37" t="s">
        <v>1325</v>
      </c>
      <c r="E1373" s="38"/>
      <c r="F1373" s="38"/>
      <c r="G1373" s="39">
        <v>6</v>
      </c>
      <c r="H1373" s="86">
        <f t="shared" si="107"/>
        <v>6</v>
      </c>
      <c r="I1373" s="90"/>
      <c r="J1373" s="38">
        <f t="shared" si="108"/>
        <v>6</v>
      </c>
      <c r="K1373" s="58">
        <v>13.75</v>
      </c>
      <c r="L1373" s="56">
        <f t="shared" si="109"/>
        <v>82.5</v>
      </c>
      <c r="M1373" s="58">
        <f t="shared" si="111"/>
        <v>0</v>
      </c>
      <c r="N1373" s="56">
        <f t="shared" si="110"/>
        <v>82.5</v>
      </c>
      <c r="O1373" s="56"/>
    </row>
    <row r="1374" ht="12" customHeight="1" spans="1:15">
      <c r="A1374" s="30" t="s">
        <v>20</v>
      </c>
      <c r="B1374" s="30" t="s">
        <v>1235</v>
      </c>
      <c r="C1374" s="37">
        <v>4</v>
      </c>
      <c r="D1374" s="37" t="s">
        <v>1326</v>
      </c>
      <c r="E1374" s="38"/>
      <c r="F1374" s="38"/>
      <c r="G1374" s="39">
        <v>6</v>
      </c>
      <c r="H1374" s="86">
        <f t="shared" si="107"/>
        <v>6</v>
      </c>
      <c r="I1374" s="90"/>
      <c r="J1374" s="38">
        <f t="shared" si="108"/>
        <v>6</v>
      </c>
      <c r="K1374" s="58">
        <v>13.75</v>
      </c>
      <c r="L1374" s="56">
        <f t="shared" si="109"/>
        <v>82.5</v>
      </c>
      <c r="M1374" s="58">
        <f t="shared" si="111"/>
        <v>0</v>
      </c>
      <c r="N1374" s="56">
        <f t="shared" si="110"/>
        <v>82.5</v>
      </c>
      <c r="O1374" s="56"/>
    </row>
    <row r="1375" ht="12" customHeight="1" spans="1:15">
      <c r="A1375" s="30" t="s">
        <v>20</v>
      </c>
      <c r="B1375" s="30" t="s">
        <v>1235</v>
      </c>
      <c r="C1375" s="37">
        <v>4</v>
      </c>
      <c r="D1375" s="37" t="s">
        <v>1327</v>
      </c>
      <c r="E1375" s="38"/>
      <c r="F1375" s="38"/>
      <c r="G1375" s="39">
        <v>7.2</v>
      </c>
      <c r="H1375" s="86">
        <f t="shared" si="107"/>
        <v>7.2</v>
      </c>
      <c r="I1375" s="90"/>
      <c r="J1375" s="38">
        <f t="shared" si="108"/>
        <v>7.2</v>
      </c>
      <c r="K1375" s="58">
        <v>13.75</v>
      </c>
      <c r="L1375" s="56">
        <f t="shared" si="109"/>
        <v>99</v>
      </c>
      <c r="M1375" s="58">
        <f t="shared" si="111"/>
        <v>0</v>
      </c>
      <c r="N1375" s="56">
        <f t="shared" si="110"/>
        <v>99</v>
      </c>
      <c r="O1375" s="56"/>
    </row>
    <row r="1376" ht="12" customHeight="1" spans="1:15">
      <c r="A1376" s="30" t="s">
        <v>20</v>
      </c>
      <c r="B1376" s="30" t="s">
        <v>1235</v>
      </c>
      <c r="C1376" s="37">
        <v>4</v>
      </c>
      <c r="D1376" s="37" t="s">
        <v>1119</v>
      </c>
      <c r="E1376" s="38"/>
      <c r="F1376" s="38"/>
      <c r="G1376" s="39">
        <v>4.8</v>
      </c>
      <c r="H1376" s="86">
        <f t="shared" si="107"/>
        <v>4.8</v>
      </c>
      <c r="I1376" s="90"/>
      <c r="J1376" s="38">
        <f t="shared" si="108"/>
        <v>4.8</v>
      </c>
      <c r="K1376" s="58">
        <v>13.75</v>
      </c>
      <c r="L1376" s="56">
        <f t="shared" si="109"/>
        <v>66</v>
      </c>
      <c r="M1376" s="58">
        <f t="shared" si="111"/>
        <v>0</v>
      </c>
      <c r="N1376" s="56">
        <f t="shared" si="110"/>
        <v>66</v>
      </c>
      <c r="O1376" s="56"/>
    </row>
    <row r="1377" ht="12" customHeight="1" spans="1:15">
      <c r="A1377" s="30" t="s">
        <v>20</v>
      </c>
      <c r="B1377" s="30" t="s">
        <v>1235</v>
      </c>
      <c r="C1377" s="37">
        <v>4</v>
      </c>
      <c r="D1377" s="37" t="s">
        <v>1328</v>
      </c>
      <c r="E1377" s="38"/>
      <c r="F1377" s="38"/>
      <c r="G1377" s="39">
        <v>4.8</v>
      </c>
      <c r="H1377" s="86">
        <f t="shared" si="107"/>
        <v>4.8</v>
      </c>
      <c r="I1377" s="90"/>
      <c r="J1377" s="38">
        <f t="shared" si="108"/>
        <v>4.8</v>
      </c>
      <c r="K1377" s="58">
        <v>13.75</v>
      </c>
      <c r="L1377" s="56">
        <f t="shared" si="109"/>
        <v>66</v>
      </c>
      <c r="M1377" s="58">
        <f t="shared" si="111"/>
        <v>0</v>
      </c>
      <c r="N1377" s="56">
        <f t="shared" si="110"/>
        <v>66</v>
      </c>
      <c r="O1377" s="56"/>
    </row>
    <row r="1378" ht="12" customHeight="1" spans="1:15">
      <c r="A1378" s="30" t="s">
        <v>20</v>
      </c>
      <c r="B1378" s="30" t="s">
        <v>1235</v>
      </c>
      <c r="C1378" s="37">
        <v>4</v>
      </c>
      <c r="D1378" s="37" t="s">
        <v>1329</v>
      </c>
      <c r="E1378" s="38"/>
      <c r="F1378" s="38"/>
      <c r="G1378" s="39">
        <v>18.8</v>
      </c>
      <c r="H1378" s="86">
        <f t="shared" si="107"/>
        <v>18.8</v>
      </c>
      <c r="I1378" s="90"/>
      <c r="J1378" s="38">
        <f t="shared" si="108"/>
        <v>18.8</v>
      </c>
      <c r="K1378" s="58">
        <v>13.75</v>
      </c>
      <c r="L1378" s="56">
        <f t="shared" si="109"/>
        <v>258.5</v>
      </c>
      <c r="M1378" s="58">
        <f t="shared" si="111"/>
        <v>0</v>
      </c>
      <c r="N1378" s="56">
        <f t="shared" si="110"/>
        <v>258.5</v>
      </c>
      <c r="O1378" s="56"/>
    </row>
    <row r="1379" ht="12" customHeight="1" spans="1:15">
      <c r="A1379" s="30" t="s">
        <v>20</v>
      </c>
      <c r="B1379" s="30" t="s">
        <v>1235</v>
      </c>
      <c r="C1379" s="37">
        <v>4</v>
      </c>
      <c r="D1379" s="37" t="s">
        <v>788</v>
      </c>
      <c r="E1379" s="38"/>
      <c r="F1379" s="38"/>
      <c r="G1379" s="39">
        <v>8.4</v>
      </c>
      <c r="H1379" s="86">
        <f t="shared" si="107"/>
        <v>8.4</v>
      </c>
      <c r="I1379" s="90"/>
      <c r="J1379" s="38">
        <f t="shared" si="108"/>
        <v>8.4</v>
      </c>
      <c r="K1379" s="58">
        <v>13.75</v>
      </c>
      <c r="L1379" s="56">
        <f t="shared" si="109"/>
        <v>115.5</v>
      </c>
      <c r="M1379" s="58">
        <f t="shared" si="111"/>
        <v>0</v>
      </c>
      <c r="N1379" s="56">
        <f t="shared" si="110"/>
        <v>115.5</v>
      </c>
      <c r="O1379" s="56"/>
    </row>
    <row r="1380" ht="12" customHeight="1" spans="1:15">
      <c r="A1380" s="30" t="s">
        <v>20</v>
      </c>
      <c r="B1380" s="30" t="s">
        <v>1235</v>
      </c>
      <c r="C1380" s="37">
        <v>4</v>
      </c>
      <c r="D1380" s="37" t="s">
        <v>1330</v>
      </c>
      <c r="E1380" s="38"/>
      <c r="F1380" s="38"/>
      <c r="G1380" s="39">
        <v>7.2</v>
      </c>
      <c r="H1380" s="86">
        <f t="shared" si="107"/>
        <v>7.2</v>
      </c>
      <c r="I1380" s="90"/>
      <c r="J1380" s="38">
        <f t="shared" si="108"/>
        <v>7.2</v>
      </c>
      <c r="K1380" s="58">
        <v>13.75</v>
      </c>
      <c r="L1380" s="56">
        <f t="shared" si="109"/>
        <v>99</v>
      </c>
      <c r="M1380" s="58">
        <f t="shared" si="111"/>
        <v>0</v>
      </c>
      <c r="N1380" s="56">
        <f t="shared" si="110"/>
        <v>99</v>
      </c>
      <c r="O1380" s="56"/>
    </row>
    <row r="1381" ht="12" customHeight="1" spans="1:15">
      <c r="A1381" s="30" t="s">
        <v>20</v>
      </c>
      <c r="B1381" s="30" t="s">
        <v>1235</v>
      </c>
      <c r="C1381" s="37">
        <v>4</v>
      </c>
      <c r="D1381" s="37" t="s">
        <v>1331</v>
      </c>
      <c r="E1381" s="38"/>
      <c r="F1381" s="38"/>
      <c r="G1381" s="39">
        <v>6</v>
      </c>
      <c r="H1381" s="86">
        <f t="shared" si="107"/>
        <v>6</v>
      </c>
      <c r="I1381" s="90"/>
      <c r="J1381" s="38">
        <f t="shared" si="108"/>
        <v>6</v>
      </c>
      <c r="K1381" s="58">
        <v>13.75</v>
      </c>
      <c r="L1381" s="56">
        <f t="shared" si="109"/>
        <v>82.5</v>
      </c>
      <c r="M1381" s="58">
        <f t="shared" si="111"/>
        <v>0</v>
      </c>
      <c r="N1381" s="56">
        <f t="shared" si="110"/>
        <v>82.5</v>
      </c>
      <c r="O1381" s="56"/>
    </row>
    <row r="1382" ht="12" customHeight="1" spans="1:15">
      <c r="A1382" s="30" t="s">
        <v>20</v>
      </c>
      <c r="B1382" s="30" t="s">
        <v>1235</v>
      </c>
      <c r="C1382" s="37">
        <v>4</v>
      </c>
      <c r="D1382" s="37" t="s">
        <v>1332</v>
      </c>
      <c r="E1382" s="38"/>
      <c r="F1382" s="38"/>
      <c r="G1382" s="39">
        <v>6</v>
      </c>
      <c r="H1382" s="86">
        <f t="shared" si="107"/>
        <v>6</v>
      </c>
      <c r="I1382" s="90"/>
      <c r="J1382" s="38">
        <f t="shared" si="108"/>
        <v>6</v>
      </c>
      <c r="K1382" s="58">
        <v>13.75</v>
      </c>
      <c r="L1382" s="56">
        <f t="shared" si="109"/>
        <v>82.5</v>
      </c>
      <c r="M1382" s="58">
        <f t="shared" si="111"/>
        <v>0</v>
      </c>
      <c r="N1382" s="56">
        <f t="shared" si="110"/>
        <v>82.5</v>
      </c>
      <c r="O1382" s="56"/>
    </row>
    <row r="1383" ht="12" customHeight="1" spans="1:15">
      <c r="A1383" s="30" t="s">
        <v>20</v>
      </c>
      <c r="B1383" s="30" t="s">
        <v>1235</v>
      </c>
      <c r="C1383" s="37">
        <v>4</v>
      </c>
      <c r="D1383" s="37" t="s">
        <v>1333</v>
      </c>
      <c r="E1383" s="38"/>
      <c r="F1383" s="38"/>
      <c r="G1383" s="39">
        <v>4.8</v>
      </c>
      <c r="H1383" s="86">
        <f t="shared" si="107"/>
        <v>4.8</v>
      </c>
      <c r="I1383" s="90"/>
      <c r="J1383" s="38">
        <f t="shared" si="108"/>
        <v>4.8</v>
      </c>
      <c r="K1383" s="58">
        <v>13.75</v>
      </c>
      <c r="L1383" s="56">
        <f t="shared" si="109"/>
        <v>66</v>
      </c>
      <c r="M1383" s="58">
        <f t="shared" si="111"/>
        <v>0</v>
      </c>
      <c r="N1383" s="56">
        <f t="shared" si="110"/>
        <v>66</v>
      </c>
      <c r="O1383" s="56"/>
    </row>
    <row r="1384" ht="12" customHeight="1" spans="1:15">
      <c r="A1384" s="30" t="s">
        <v>20</v>
      </c>
      <c r="B1384" s="30" t="s">
        <v>1235</v>
      </c>
      <c r="C1384" s="37">
        <v>4</v>
      </c>
      <c r="D1384" s="37" t="s">
        <v>1334</v>
      </c>
      <c r="E1384" s="38"/>
      <c r="F1384" s="38"/>
      <c r="G1384" s="39">
        <v>12</v>
      </c>
      <c r="H1384" s="86">
        <f t="shared" si="107"/>
        <v>12</v>
      </c>
      <c r="I1384" s="90"/>
      <c r="J1384" s="38">
        <f t="shared" si="108"/>
        <v>12</v>
      </c>
      <c r="K1384" s="58">
        <v>13.75</v>
      </c>
      <c r="L1384" s="56">
        <f t="shared" si="109"/>
        <v>165</v>
      </c>
      <c r="M1384" s="58">
        <f t="shared" si="111"/>
        <v>0</v>
      </c>
      <c r="N1384" s="56">
        <f t="shared" si="110"/>
        <v>165</v>
      </c>
      <c r="O1384" s="56"/>
    </row>
    <row r="1385" ht="12" customHeight="1" spans="1:15">
      <c r="A1385" s="30" t="s">
        <v>20</v>
      </c>
      <c r="B1385" s="30" t="s">
        <v>1235</v>
      </c>
      <c r="C1385" s="37">
        <v>4</v>
      </c>
      <c r="D1385" s="37" t="s">
        <v>1335</v>
      </c>
      <c r="E1385" s="38"/>
      <c r="F1385" s="38"/>
      <c r="G1385" s="39">
        <v>7.2</v>
      </c>
      <c r="H1385" s="86">
        <f t="shared" si="107"/>
        <v>7.2</v>
      </c>
      <c r="I1385" s="90"/>
      <c r="J1385" s="38">
        <f t="shared" si="108"/>
        <v>7.2</v>
      </c>
      <c r="K1385" s="58">
        <v>13.75</v>
      </c>
      <c r="L1385" s="56">
        <f t="shared" si="109"/>
        <v>99</v>
      </c>
      <c r="M1385" s="58">
        <f t="shared" si="111"/>
        <v>0</v>
      </c>
      <c r="N1385" s="56">
        <f t="shared" si="110"/>
        <v>99</v>
      </c>
      <c r="O1385" s="56"/>
    </row>
    <row r="1386" ht="12" customHeight="1" spans="1:15">
      <c r="A1386" s="30" t="s">
        <v>20</v>
      </c>
      <c r="B1386" s="30" t="s">
        <v>1235</v>
      </c>
      <c r="C1386" s="37">
        <v>4</v>
      </c>
      <c r="D1386" s="37" t="s">
        <v>1336</v>
      </c>
      <c r="E1386" s="38"/>
      <c r="F1386" s="38"/>
      <c r="G1386" s="39">
        <v>12</v>
      </c>
      <c r="H1386" s="86">
        <f t="shared" si="107"/>
        <v>12</v>
      </c>
      <c r="I1386" s="90"/>
      <c r="J1386" s="38">
        <f t="shared" si="108"/>
        <v>12</v>
      </c>
      <c r="K1386" s="58">
        <v>13.75</v>
      </c>
      <c r="L1386" s="56">
        <f t="shared" si="109"/>
        <v>165</v>
      </c>
      <c r="M1386" s="58">
        <f t="shared" si="111"/>
        <v>0</v>
      </c>
      <c r="N1386" s="56">
        <f t="shared" si="110"/>
        <v>165</v>
      </c>
      <c r="O1386" s="56"/>
    </row>
    <row r="1387" ht="12" customHeight="1" spans="1:15">
      <c r="A1387" s="30" t="s">
        <v>20</v>
      </c>
      <c r="B1387" s="30" t="s">
        <v>1235</v>
      </c>
      <c r="C1387" s="37">
        <v>4</v>
      </c>
      <c r="D1387" s="37" t="s">
        <v>1337</v>
      </c>
      <c r="E1387" s="38"/>
      <c r="F1387" s="38"/>
      <c r="G1387" s="39">
        <v>10.8</v>
      </c>
      <c r="H1387" s="86">
        <f t="shared" si="107"/>
        <v>10.8</v>
      </c>
      <c r="I1387" s="90"/>
      <c r="J1387" s="38">
        <f t="shared" si="108"/>
        <v>10.8</v>
      </c>
      <c r="K1387" s="58">
        <v>13.75</v>
      </c>
      <c r="L1387" s="56">
        <f t="shared" si="109"/>
        <v>148.5</v>
      </c>
      <c r="M1387" s="58">
        <f t="shared" si="111"/>
        <v>0</v>
      </c>
      <c r="N1387" s="56">
        <f t="shared" si="110"/>
        <v>148.5</v>
      </c>
      <c r="O1387" s="56"/>
    </row>
    <row r="1388" ht="12" customHeight="1" spans="1:15">
      <c r="A1388" s="30" t="s">
        <v>20</v>
      </c>
      <c r="B1388" s="30" t="s">
        <v>1235</v>
      </c>
      <c r="C1388" s="37">
        <v>4</v>
      </c>
      <c r="D1388" s="37" t="s">
        <v>1338</v>
      </c>
      <c r="E1388" s="38"/>
      <c r="F1388" s="38"/>
      <c r="G1388" s="39">
        <v>4.8</v>
      </c>
      <c r="H1388" s="86">
        <f t="shared" si="107"/>
        <v>4.8</v>
      </c>
      <c r="I1388" s="90"/>
      <c r="J1388" s="38">
        <f t="shared" si="108"/>
        <v>4.8</v>
      </c>
      <c r="K1388" s="58">
        <v>13.75</v>
      </c>
      <c r="L1388" s="56">
        <f t="shared" si="109"/>
        <v>66</v>
      </c>
      <c r="M1388" s="58">
        <f t="shared" si="111"/>
        <v>0</v>
      </c>
      <c r="N1388" s="56">
        <f t="shared" si="110"/>
        <v>66</v>
      </c>
      <c r="O1388" s="56"/>
    </row>
    <row r="1389" ht="12" customHeight="1" spans="1:15">
      <c r="A1389" s="30" t="s">
        <v>20</v>
      </c>
      <c r="B1389" s="30" t="s">
        <v>1235</v>
      </c>
      <c r="C1389" s="37">
        <v>4</v>
      </c>
      <c r="D1389" s="37" t="s">
        <v>1339</v>
      </c>
      <c r="E1389" s="38"/>
      <c r="F1389" s="38"/>
      <c r="G1389" s="39">
        <v>4.8</v>
      </c>
      <c r="H1389" s="86">
        <f t="shared" si="107"/>
        <v>4.8</v>
      </c>
      <c r="I1389" s="90"/>
      <c r="J1389" s="38">
        <f t="shared" si="108"/>
        <v>4.8</v>
      </c>
      <c r="K1389" s="58">
        <v>13.75</v>
      </c>
      <c r="L1389" s="56">
        <f t="shared" si="109"/>
        <v>66</v>
      </c>
      <c r="M1389" s="58">
        <f t="shared" si="111"/>
        <v>0</v>
      </c>
      <c r="N1389" s="56">
        <f t="shared" si="110"/>
        <v>66</v>
      </c>
      <c r="O1389" s="56"/>
    </row>
    <row r="1390" ht="12" customHeight="1" spans="1:15">
      <c r="A1390" s="30" t="s">
        <v>20</v>
      </c>
      <c r="B1390" s="30" t="s">
        <v>1235</v>
      </c>
      <c r="C1390" s="37">
        <v>4</v>
      </c>
      <c r="D1390" s="37" t="s">
        <v>1340</v>
      </c>
      <c r="E1390" s="38"/>
      <c r="F1390" s="38"/>
      <c r="G1390" s="39">
        <v>4.8</v>
      </c>
      <c r="H1390" s="86">
        <f t="shared" si="107"/>
        <v>4.8</v>
      </c>
      <c r="I1390" s="90"/>
      <c r="J1390" s="38">
        <f t="shared" si="108"/>
        <v>4.8</v>
      </c>
      <c r="K1390" s="58">
        <v>13.75</v>
      </c>
      <c r="L1390" s="56">
        <f t="shared" si="109"/>
        <v>66</v>
      </c>
      <c r="M1390" s="58">
        <f t="shared" si="111"/>
        <v>0</v>
      </c>
      <c r="N1390" s="56">
        <f t="shared" si="110"/>
        <v>66</v>
      </c>
      <c r="O1390" s="56"/>
    </row>
    <row r="1391" ht="12" customHeight="1" spans="1:15">
      <c r="A1391" s="30" t="s">
        <v>20</v>
      </c>
      <c r="B1391" s="30" t="s">
        <v>1235</v>
      </c>
      <c r="C1391" s="37">
        <v>4</v>
      </c>
      <c r="D1391" s="37" t="s">
        <v>1341</v>
      </c>
      <c r="E1391" s="38"/>
      <c r="F1391" s="38"/>
      <c r="G1391" s="39">
        <v>3.6</v>
      </c>
      <c r="H1391" s="86">
        <f t="shared" si="107"/>
        <v>3.6</v>
      </c>
      <c r="I1391" s="90"/>
      <c r="J1391" s="38">
        <f t="shared" si="108"/>
        <v>3.6</v>
      </c>
      <c r="K1391" s="58">
        <v>13.75</v>
      </c>
      <c r="L1391" s="56">
        <f t="shared" si="109"/>
        <v>49.5</v>
      </c>
      <c r="M1391" s="58">
        <f t="shared" si="111"/>
        <v>0</v>
      </c>
      <c r="N1391" s="56">
        <f t="shared" si="110"/>
        <v>49.5</v>
      </c>
      <c r="O1391" s="56"/>
    </row>
    <row r="1392" ht="12" customHeight="1" spans="1:15">
      <c r="A1392" s="30" t="s">
        <v>20</v>
      </c>
      <c r="B1392" s="30" t="s">
        <v>1235</v>
      </c>
      <c r="C1392" s="37">
        <v>4</v>
      </c>
      <c r="D1392" s="37" t="s">
        <v>1342</v>
      </c>
      <c r="E1392" s="38"/>
      <c r="F1392" s="38"/>
      <c r="G1392" s="39">
        <v>6</v>
      </c>
      <c r="H1392" s="86">
        <f t="shared" si="107"/>
        <v>6</v>
      </c>
      <c r="I1392" s="90"/>
      <c r="J1392" s="38">
        <f t="shared" si="108"/>
        <v>6</v>
      </c>
      <c r="K1392" s="58">
        <v>13.75</v>
      </c>
      <c r="L1392" s="56">
        <f t="shared" si="109"/>
        <v>82.5</v>
      </c>
      <c r="M1392" s="58">
        <f t="shared" si="111"/>
        <v>0</v>
      </c>
      <c r="N1392" s="56">
        <f t="shared" si="110"/>
        <v>82.5</v>
      </c>
      <c r="O1392" s="56"/>
    </row>
    <row r="1393" ht="12" customHeight="1" spans="1:15">
      <c r="A1393" s="30" t="s">
        <v>20</v>
      </c>
      <c r="B1393" s="30" t="s">
        <v>1235</v>
      </c>
      <c r="C1393" s="37">
        <v>4</v>
      </c>
      <c r="D1393" s="37" t="s">
        <v>1343</v>
      </c>
      <c r="E1393" s="38"/>
      <c r="F1393" s="38"/>
      <c r="G1393" s="39">
        <v>7.2</v>
      </c>
      <c r="H1393" s="86">
        <f t="shared" si="107"/>
        <v>7.2</v>
      </c>
      <c r="I1393" s="90"/>
      <c r="J1393" s="38">
        <f t="shared" si="108"/>
        <v>7.2</v>
      </c>
      <c r="K1393" s="58">
        <v>13.75</v>
      </c>
      <c r="L1393" s="56">
        <f t="shared" si="109"/>
        <v>99</v>
      </c>
      <c r="M1393" s="58">
        <f t="shared" si="111"/>
        <v>0</v>
      </c>
      <c r="N1393" s="56">
        <f t="shared" si="110"/>
        <v>99</v>
      </c>
      <c r="O1393" s="56"/>
    </row>
    <row r="1394" ht="12" customHeight="1" spans="1:15">
      <c r="A1394" s="30" t="s">
        <v>20</v>
      </c>
      <c r="B1394" s="30" t="s">
        <v>1235</v>
      </c>
      <c r="C1394" s="37">
        <v>4</v>
      </c>
      <c r="D1394" s="37" t="s">
        <v>1344</v>
      </c>
      <c r="E1394" s="38"/>
      <c r="F1394" s="38"/>
      <c r="G1394" s="39">
        <v>3.6</v>
      </c>
      <c r="H1394" s="86">
        <f t="shared" si="107"/>
        <v>3.6</v>
      </c>
      <c r="I1394" s="90"/>
      <c r="J1394" s="38">
        <f t="shared" si="108"/>
        <v>3.6</v>
      </c>
      <c r="K1394" s="58">
        <v>13.75</v>
      </c>
      <c r="L1394" s="56">
        <f t="shared" si="109"/>
        <v>49.5</v>
      </c>
      <c r="M1394" s="58">
        <f t="shared" si="111"/>
        <v>0</v>
      </c>
      <c r="N1394" s="56">
        <f t="shared" si="110"/>
        <v>49.5</v>
      </c>
      <c r="O1394" s="56"/>
    </row>
    <row r="1395" ht="12" customHeight="1" spans="1:15">
      <c r="A1395" s="30" t="s">
        <v>20</v>
      </c>
      <c r="B1395" s="30" t="s">
        <v>1235</v>
      </c>
      <c r="C1395" s="37">
        <v>4</v>
      </c>
      <c r="D1395" s="37" t="s">
        <v>1345</v>
      </c>
      <c r="E1395" s="38"/>
      <c r="F1395" s="38"/>
      <c r="G1395" s="39">
        <v>9.6</v>
      </c>
      <c r="H1395" s="86">
        <f t="shared" si="107"/>
        <v>9.6</v>
      </c>
      <c r="I1395" s="90"/>
      <c r="J1395" s="38">
        <f t="shared" si="108"/>
        <v>9.6</v>
      </c>
      <c r="K1395" s="58">
        <v>13.75</v>
      </c>
      <c r="L1395" s="56">
        <f t="shared" si="109"/>
        <v>132</v>
      </c>
      <c r="M1395" s="58">
        <f t="shared" si="111"/>
        <v>0</v>
      </c>
      <c r="N1395" s="56">
        <f t="shared" si="110"/>
        <v>132</v>
      </c>
      <c r="O1395" s="56"/>
    </row>
    <row r="1396" ht="12" customHeight="1" spans="1:15">
      <c r="A1396" s="30" t="s">
        <v>20</v>
      </c>
      <c r="B1396" s="30" t="s">
        <v>1235</v>
      </c>
      <c r="C1396" s="37">
        <v>4</v>
      </c>
      <c r="D1396" s="37" t="s">
        <v>1346</v>
      </c>
      <c r="E1396" s="38"/>
      <c r="F1396" s="38"/>
      <c r="G1396" s="39">
        <v>6</v>
      </c>
      <c r="H1396" s="86">
        <f t="shared" si="107"/>
        <v>6</v>
      </c>
      <c r="I1396" s="90"/>
      <c r="J1396" s="38">
        <f t="shared" si="108"/>
        <v>6</v>
      </c>
      <c r="K1396" s="58">
        <v>13.75</v>
      </c>
      <c r="L1396" s="56">
        <f t="shared" si="109"/>
        <v>82.5</v>
      </c>
      <c r="M1396" s="58">
        <f t="shared" si="111"/>
        <v>0</v>
      </c>
      <c r="N1396" s="56">
        <f t="shared" si="110"/>
        <v>82.5</v>
      </c>
      <c r="O1396" s="56"/>
    </row>
    <row r="1397" ht="12" customHeight="1" spans="1:15">
      <c r="A1397" s="30" t="s">
        <v>20</v>
      </c>
      <c r="B1397" s="30" t="s">
        <v>1235</v>
      </c>
      <c r="C1397" s="37">
        <v>4</v>
      </c>
      <c r="D1397" s="37" t="s">
        <v>1347</v>
      </c>
      <c r="E1397" s="38"/>
      <c r="F1397" s="38"/>
      <c r="G1397" s="39">
        <v>4.8</v>
      </c>
      <c r="H1397" s="86">
        <f t="shared" si="107"/>
        <v>4.8</v>
      </c>
      <c r="I1397" s="90"/>
      <c r="J1397" s="38">
        <f t="shared" si="108"/>
        <v>4.8</v>
      </c>
      <c r="K1397" s="58">
        <v>13.75</v>
      </c>
      <c r="L1397" s="56">
        <f t="shared" si="109"/>
        <v>66</v>
      </c>
      <c r="M1397" s="58">
        <f t="shared" si="111"/>
        <v>0</v>
      </c>
      <c r="N1397" s="56">
        <f t="shared" si="110"/>
        <v>66</v>
      </c>
      <c r="O1397" s="56"/>
    </row>
    <row r="1398" ht="12" customHeight="1" spans="1:15">
      <c r="A1398" s="30" t="s">
        <v>20</v>
      </c>
      <c r="B1398" s="30" t="s">
        <v>1235</v>
      </c>
      <c r="C1398" s="37">
        <v>4</v>
      </c>
      <c r="D1398" s="37" t="s">
        <v>1348</v>
      </c>
      <c r="E1398" s="38"/>
      <c r="F1398" s="38"/>
      <c r="G1398" s="39">
        <v>7.2</v>
      </c>
      <c r="H1398" s="86">
        <f t="shared" si="107"/>
        <v>7.2</v>
      </c>
      <c r="I1398" s="90"/>
      <c r="J1398" s="38">
        <f t="shared" si="108"/>
        <v>7.2</v>
      </c>
      <c r="K1398" s="58">
        <v>13.75</v>
      </c>
      <c r="L1398" s="56">
        <f t="shared" si="109"/>
        <v>99</v>
      </c>
      <c r="M1398" s="58">
        <f t="shared" si="111"/>
        <v>0</v>
      </c>
      <c r="N1398" s="56">
        <f t="shared" si="110"/>
        <v>99</v>
      </c>
      <c r="O1398" s="56"/>
    </row>
    <row r="1399" ht="12" customHeight="1" spans="1:15">
      <c r="A1399" s="30" t="s">
        <v>20</v>
      </c>
      <c r="B1399" s="30" t="s">
        <v>1235</v>
      </c>
      <c r="C1399" s="37">
        <v>4</v>
      </c>
      <c r="D1399" s="37" t="s">
        <v>1349</v>
      </c>
      <c r="E1399" s="38"/>
      <c r="F1399" s="38"/>
      <c r="G1399" s="39">
        <v>4.8</v>
      </c>
      <c r="H1399" s="86">
        <f t="shared" si="107"/>
        <v>4.8</v>
      </c>
      <c r="I1399" s="90"/>
      <c r="J1399" s="38">
        <f t="shared" si="108"/>
        <v>4.8</v>
      </c>
      <c r="K1399" s="58">
        <v>13.75</v>
      </c>
      <c r="L1399" s="56">
        <f t="shared" si="109"/>
        <v>66</v>
      </c>
      <c r="M1399" s="58">
        <f t="shared" si="111"/>
        <v>0</v>
      </c>
      <c r="N1399" s="56">
        <f t="shared" si="110"/>
        <v>66</v>
      </c>
      <c r="O1399" s="56"/>
    </row>
    <row r="1400" ht="12" customHeight="1" spans="1:15">
      <c r="A1400" s="30" t="s">
        <v>20</v>
      </c>
      <c r="B1400" s="30" t="s">
        <v>1235</v>
      </c>
      <c r="C1400" s="37">
        <v>4</v>
      </c>
      <c r="D1400" s="37" t="s">
        <v>1350</v>
      </c>
      <c r="E1400" s="38"/>
      <c r="F1400" s="38"/>
      <c r="G1400" s="39">
        <v>2.4</v>
      </c>
      <c r="H1400" s="86">
        <f t="shared" ref="H1400:H1463" si="112">F1400+G1400</f>
        <v>2.4</v>
      </c>
      <c r="I1400" s="90"/>
      <c r="J1400" s="38">
        <f t="shared" si="108"/>
        <v>2.4</v>
      </c>
      <c r="K1400" s="58">
        <v>13.75</v>
      </c>
      <c r="L1400" s="56">
        <f t="shared" si="109"/>
        <v>33</v>
      </c>
      <c r="M1400" s="58">
        <f t="shared" si="111"/>
        <v>0</v>
      </c>
      <c r="N1400" s="56">
        <f t="shared" si="110"/>
        <v>33</v>
      </c>
      <c r="O1400" s="56"/>
    </row>
    <row r="1401" ht="12" customHeight="1" spans="1:15">
      <c r="A1401" s="30" t="s">
        <v>20</v>
      </c>
      <c r="B1401" s="30" t="s">
        <v>1235</v>
      </c>
      <c r="C1401" s="37">
        <v>4</v>
      </c>
      <c r="D1401" s="37" t="s">
        <v>1351</v>
      </c>
      <c r="E1401" s="38"/>
      <c r="F1401" s="38"/>
      <c r="G1401" s="39">
        <v>7.2</v>
      </c>
      <c r="H1401" s="86">
        <f t="shared" si="112"/>
        <v>7.2</v>
      </c>
      <c r="I1401" s="90"/>
      <c r="J1401" s="38">
        <f t="shared" si="108"/>
        <v>7.2</v>
      </c>
      <c r="K1401" s="58">
        <v>13.75</v>
      </c>
      <c r="L1401" s="56">
        <f t="shared" si="109"/>
        <v>99</v>
      </c>
      <c r="M1401" s="58">
        <f t="shared" si="111"/>
        <v>0</v>
      </c>
      <c r="N1401" s="56">
        <f t="shared" si="110"/>
        <v>99</v>
      </c>
      <c r="O1401" s="56"/>
    </row>
    <row r="1402" ht="12" customHeight="1" spans="1:15">
      <c r="A1402" s="30" t="s">
        <v>20</v>
      </c>
      <c r="B1402" s="30" t="s">
        <v>1235</v>
      </c>
      <c r="C1402" s="37">
        <v>4</v>
      </c>
      <c r="D1402" s="37" t="s">
        <v>1352</v>
      </c>
      <c r="E1402" s="38"/>
      <c r="F1402" s="38"/>
      <c r="G1402" s="39">
        <v>9.6</v>
      </c>
      <c r="H1402" s="86">
        <f t="shared" si="112"/>
        <v>9.6</v>
      </c>
      <c r="I1402" s="90"/>
      <c r="J1402" s="38">
        <f t="shared" si="108"/>
        <v>9.6</v>
      </c>
      <c r="K1402" s="58">
        <v>13.75</v>
      </c>
      <c r="L1402" s="56">
        <f t="shared" si="109"/>
        <v>132</v>
      </c>
      <c r="M1402" s="58">
        <f t="shared" si="111"/>
        <v>0</v>
      </c>
      <c r="N1402" s="56">
        <f t="shared" si="110"/>
        <v>132</v>
      </c>
      <c r="O1402" s="56"/>
    </row>
    <row r="1403" ht="12" customHeight="1" spans="1:15">
      <c r="A1403" s="30" t="s">
        <v>20</v>
      </c>
      <c r="B1403" s="30" t="s">
        <v>1235</v>
      </c>
      <c r="C1403" s="37">
        <v>4</v>
      </c>
      <c r="D1403" s="37" t="s">
        <v>1353</v>
      </c>
      <c r="E1403" s="38"/>
      <c r="F1403" s="38"/>
      <c r="G1403" s="39">
        <v>8.4</v>
      </c>
      <c r="H1403" s="86">
        <f t="shared" si="112"/>
        <v>8.4</v>
      </c>
      <c r="I1403" s="90"/>
      <c r="J1403" s="38">
        <f t="shared" si="108"/>
        <v>8.4</v>
      </c>
      <c r="K1403" s="58">
        <v>13.75</v>
      </c>
      <c r="L1403" s="56">
        <f t="shared" si="109"/>
        <v>115.5</v>
      </c>
      <c r="M1403" s="58">
        <f t="shared" si="111"/>
        <v>0</v>
      </c>
      <c r="N1403" s="56">
        <f t="shared" si="110"/>
        <v>115.5</v>
      </c>
      <c r="O1403" s="56"/>
    </row>
    <row r="1404" ht="12" customHeight="1" spans="1:15">
      <c r="A1404" s="30" t="s">
        <v>20</v>
      </c>
      <c r="B1404" s="30" t="s">
        <v>1235</v>
      </c>
      <c r="C1404" s="37">
        <v>4</v>
      </c>
      <c r="D1404" s="37" t="s">
        <v>1354</v>
      </c>
      <c r="E1404" s="38"/>
      <c r="F1404" s="38"/>
      <c r="G1404" s="39">
        <v>4.8</v>
      </c>
      <c r="H1404" s="86">
        <f t="shared" si="112"/>
        <v>4.8</v>
      </c>
      <c r="I1404" s="90"/>
      <c r="J1404" s="38">
        <f t="shared" si="108"/>
        <v>4.8</v>
      </c>
      <c r="K1404" s="58">
        <v>13.75</v>
      </c>
      <c r="L1404" s="56">
        <f t="shared" si="109"/>
        <v>66</v>
      </c>
      <c r="M1404" s="58">
        <f t="shared" si="111"/>
        <v>0</v>
      </c>
      <c r="N1404" s="56">
        <f t="shared" si="110"/>
        <v>66</v>
      </c>
      <c r="O1404" s="56"/>
    </row>
    <row r="1405" ht="12" customHeight="1" spans="1:15">
      <c r="A1405" s="30" t="s">
        <v>20</v>
      </c>
      <c r="B1405" s="30" t="s">
        <v>1235</v>
      </c>
      <c r="C1405" s="37">
        <v>4</v>
      </c>
      <c r="D1405" s="37" t="s">
        <v>1355</v>
      </c>
      <c r="E1405" s="38"/>
      <c r="F1405" s="38"/>
      <c r="G1405" s="39">
        <v>8.4</v>
      </c>
      <c r="H1405" s="86">
        <f t="shared" si="112"/>
        <v>8.4</v>
      </c>
      <c r="I1405" s="90"/>
      <c r="J1405" s="38">
        <f t="shared" si="108"/>
        <v>8.4</v>
      </c>
      <c r="K1405" s="58">
        <v>13.75</v>
      </c>
      <c r="L1405" s="56">
        <f t="shared" si="109"/>
        <v>115.5</v>
      </c>
      <c r="M1405" s="58">
        <f t="shared" si="111"/>
        <v>0</v>
      </c>
      <c r="N1405" s="56">
        <f t="shared" si="110"/>
        <v>115.5</v>
      </c>
      <c r="O1405" s="56"/>
    </row>
    <row r="1406" ht="12" customHeight="1" spans="1:15">
      <c r="A1406" s="30" t="s">
        <v>20</v>
      </c>
      <c r="B1406" s="30" t="s">
        <v>1235</v>
      </c>
      <c r="C1406" s="37">
        <v>4</v>
      </c>
      <c r="D1406" s="37" t="s">
        <v>1356</v>
      </c>
      <c r="E1406" s="38"/>
      <c r="F1406" s="38"/>
      <c r="G1406" s="39">
        <v>4.8</v>
      </c>
      <c r="H1406" s="86">
        <f t="shared" si="112"/>
        <v>4.8</v>
      </c>
      <c r="I1406" s="90"/>
      <c r="J1406" s="38">
        <f t="shared" si="108"/>
        <v>4.8</v>
      </c>
      <c r="K1406" s="58">
        <v>13.75</v>
      </c>
      <c r="L1406" s="56">
        <f t="shared" si="109"/>
        <v>66</v>
      </c>
      <c r="M1406" s="58">
        <f t="shared" si="111"/>
        <v>0</v>
      </c>
      <c r="N1406" s="56">
        <f t="shared" si="110"/>
        <v>66</v>
      </c>
      <c r="O1406" s="56"/>
    </row>
    <row r="1407" ht="12" customHeight="1" spans="1:15">
      <c r="A1407" s="30" t="s">
        <v>20</v>
      </c>
      <c r="B1407" s="30" t="s">
        <v>1235</v>
      </c>
      <c r="C1407" s="37">
        <v>4</v>
      </c>
      <c r="D1407" s="37" t="s">
        <v>1357</v>
      </c>
      <c r="E1407" s="38"/>
      <c r="F1407" s="38"/>
      <c r="G1407" s="39">
        <v>4.8</v>
      </c>
      <c r="H1407" s="86">
        <f t="shared" si="112"/>
        <v>4.8</v>
      </c>
      <c r="I1407" s="90"/>
      <c r="J1407" s="38">
        <f t="shared" si="108"/>
        <v>4.8</v>
      </c>
      <c r="K1407" s="58">
        <v>13.75</v>
      </c>
      <c r="L1407" s="56">
        <f t="shared" si="109"/>
        <v>66</v>
      </c>
      <c r="M1407" s="58">
        <f t="shared" si="111"/>
        <v>0</v>
      </c>
      <c r="N1407" s="56">
        <f t="shared" si="110"/>
        <v>66</v>
      </c>
      <c r="O1407" s="56"/>
    </row>
    <row r="1408" ht="12" customHeight="1" spans="1:15">
      <c r="A1408" s="30" t="s">
        <v>20</v>
      </c>
      <c r="B1408" s="30" t="s">
        <v>1235</v>
      </c>
      <c r="C1408" s="37">
        <v>4</v>
      </c>
      <c r="D1408" s="37" t="s">
        <v>1358</v>
      </c>
      <c r="E1408" s="38"/>
      <c r="F1408" s="38"/>
      <c r="G1408" s="39">
        <v>10.8</v>
      </c>
      <c r="H1408" s="86">
        <f t="shared" si="112"/>
        <v>10.8</v>
      </c>
      <c r="I1408" s="90"/>
      <c r="J1408" s="38">
        <f t="shared" si="108"/>
        <v>10.8</v>
      </c>
      <c r="K1408" s="58">
        <v>13.75</v>
      </c>
      <c r="L1408" s="56">
        <f t="shared" si="109"/>
        <v>148.5</v>
      </c>
      <c r="M1408" s="58">
        <f t="shared" si="111"/>
        <v>0</v>
      </c>
      <c r="N1408" s="56">
        <f t="shared" si="110"/>
        <v>148.5</v>
      </c>
      <c r="O1408" s="56"/>
    </row>
    <row r="1409" ht="12" customHeight="1" spans="1:15">
      <c r="A1409" s="30" t="s">
        <v>20</v>
      </c>
      <c r="B1409" s="30" t="s">
        <v>1235</v>
      </c>
      <c r="C1409" s="37">
        <v>4</v>
      </c>
      <c r="D1409" s="37" t="s">
        <v>1359</v>
      </c>
      <c r="E1409" s="38"/>
      <c r="F1409" s="38"/>
      <c r="G1409" s="39">
        <v>8.4</v>
      </c>
      <c r="H1409" s="86">
        <f t="shared" si="112"/>
        <v>8.4</v>
      </c>
      <c r="I1409" s="90"/>
      <c r="J1409" s="38">
        <f t="shared" ref="J1409:J1472" si="113">H1409</f>
        <v>8.4</v>
      </c>
      <c r="K1409" s="58">
        <v>13.75</v>
      </c>
      <c r="L1409" s="56">
        <f t="shared" si="109"/>
        <v>115.5</v>
      </c>
      <c r="M1409" s="58">
        <f t="shared" si="111"/>
        <v>0</v>
      </c>
      <c r="N1409" s="56">
        <f t="shared" si="110"/>
        <v>115.5</v>
      </c>
      <c r="O1409" s="56"/>
    </row>
    <row r="1410" ht="12" customHeight="1" spans="1:15">
      <c r="A1410" s="30" t="s">
        <v>20</v>
      </c>
      <c r="B1410" s="30" t="s">
        <v>1235</v>
      </c>
      <c r="C1410" s="37">
        <v>4</v>
      </c>
      <c r="D1410" s="37" t="s">
        <v>1360</v>
      </c>
      <c r="E1410" s="38"/>
      <c r="F1410" s="38"/>
      <c r="G1410" s="39">
        <v>4.8</v>
      </c>
      <c r="H1410" s="86">
        <f t="shared" si="112"/>
        <v>4.8</v>
      </c>
      <c r="I1410" s="90"/>
      <c r="J1410" s="38">
        <f t="shared" si="113"/>
        <v>4.8</v>
      </c>
      <c r="K1410" s="58">
        <v>13.75</v>
      </c>
      <c r="L1410" s="56">
        <f t="shared" si="109"/>
        <v>66</v>
      </c>
      <c r="M1410" s="58">
        <f t="shared" si="111"/>
        <v>0</v>
      </c>
      <c r="N1410" s="56">
        <f t="shared" si="110"/>
        <v>66</v>
      </c>
      <c r="O1410" s="56"/>
    </row>
    <row r="1411" ht="12" customHeight="1" spans="1:15">
      <c r="A1411" s="30" t="s">
        <v>20</v>
      </c>
      <c r="B1411" s="30" t="s">
        <v>1235</v>
      </c>
      <c r="C1411" s="37">
        <v>4</v>
      </c>
      <c r="D1411" s="37" t="s">
        <v>1361</v>
      </c>
      <c r="E1411" s="38"/>
      <c r="F1411" s="38"/>
      <c r="G1411" s="39">
        <v>3.6</v>
      </c>
      <c r="H1411" s="86">
        <f t="shared" si="112"/>
        <v>3.6</v>
      </c>
      <c r="I1411" s="90"/>
      <c r="J1411" s="38">
        <f t="shared" si="113"/>
        <v>3.6</v>
      </c>
      <c r="K1411" s="58">
        <v>13.75</v>
      </c>
      <c r="L1411" s="56">
        <f t="shared" si="109"/>
        <v>49.5</v>
      </c>
      <c r="M1411" s="58">
        <f t="shared" si="111"/>
        <v>0</v>
      </c>
      <c r="N1411" s="56">
        <f t="shared" si="110"/>
        <v>49.5</v>
      </c>
      <c r="O1411" s="56"/>
    </row>
    <row r="1412" ht="12" customHeight="1" spans="1:15">
      <c r="A1412" s="30" t="s">
        <v>20</v>
      </c>
      <c r="B1412" s="30" t="s">
        <v>1235</v>
      </c>
      <c r="C1412" s="37">
        <v>4</v>
      </c>
      <c r="D1412" s="37" t="s">
        <v>1362</v>
      </c>
      <c r="E1412" s="38"/>
      <c r="F1412" s="38"/>
      <c r="G1412" s="39">
        <v>3.6</v>
      </c>
      <c r="H1412" s="86">
        <f t="shared" si="112"/>
        <v>3.6</v>
      </c>
      <c r="I1412" s="90"/>
      <c r="J1412" s="38">
        <f t="shared" si="113"/>
        <v>3.6</v>
      </c>
      <c r="K1412" s="58">
        <v>13.75</v>
      </c>
      <c r="L1412" s="56">
        <f t="shared" si="109"/>
        <v>49.5</v>
      </c>
      <c r="M1412" s="58">
        <f t="shared" si="111"/>
        <v>0</v>
      </c>
      <c r="N1412" s="56">
        <f t="shared" si="110"/>
        <v>49.5</v>
      </c>
      <c r="O1412" s="56"/>
    </row>
    <row r="1413" ht="12" customHeight="1" spans="1:15">
      <c r="A1413" s="30" t="s">
        <v>20</v>
      </c>
      <c r="B1413" s="30" t="s">
        <v>1235</v>
      </c>
      <c r="C1413" s="37">
        <v>4</v>
      </c>
      <c r="D1413" s="37" t="s">
        <v>1363</v>
      </c>
      <c r="E1413" s="38"/>
      <c r="F1413" s="38"/>
      <c r="G1413" s="39">
        <v>8.4</v>
      </c>
      <c r="H1413" s="86">
        <f t="shared" si="112"/>
        <v>8.4</v>
      </c>
      <c r="I1413" s="90"/>
      <c r="J1413" s="38">
        <f t="shared" si="113"/>
        <v>8.4</v>
      </c>
      <c r="K1413" s="58">
        <v>13.75</v>
      </c>
      <c r="L1413" s="56">
        <f t="shared" si="109"/>
        <v>115.5</v>
      </c>
      <c r="M1413" s="58">
        <f t="shared" si="111"/>
        <v>0</v>
      </c>
      <c r="N1413" s="56">
        <f t="shared" si="110"/>
        <v>115.5</v>
      </c>
      <c r="O1413" s="56"/>
    </row>
    <row r="1414" ht="12" customHeight="1" spans="1:15">
      <c r="A1414" s="30" t="s">
        <v>20</v>
      </c>
      <c r="B1414" s="30" t="s">
        <v>1235</v>
      </c>
      <c r="C1414" s="37">
        <v>4</v>
      </c>
      <c r="D1414" s="37" t="s">
        <v>1364</v>
      </c>
      <c r="E1414" s="38"/>
      <c r="F1414" s="38"/>
      <c r="G1414" s="39">
        <v>4.8</v>
      </c>
      <c r="H1414" s="86">
        <f t="shared" si="112"/>
        <v>4.8</v>
      </c>
      <c r="I1414" s="90"/>
      <c r="J1414" s="38">
        <f t="shared" si="113"/>
        <v>4.8</v>
      </c>
      <c r="K1414" s="58">
        <v>13.75</v>
      </c>
      <c r="L1414" s="56">
        <f t="shared" si="109"/>
        <v>66</v>
      </c>
      <c r="M1414" s="58">
        <f t="shared" si="111"/>
        <v>0</v>
      </c>
      <c r="N1414" s="56">
        <f t="shared" si="110"/>
        <v>66</v>
      </c>
      <c r="O1414" s="56"/>
    </row>
    <row r="1415" ht="12" customHeight="1" spans="1:15">
      <c r="A1415" s="30" t="s">
        <v>20</v>
      </c>
      <c r="B1415" s="30" t="s">
        <v>1235</v>
      </c>
      <c r="C1415" s="37">
        <v>4</v>
      </c>
      <c r="D1415" s="37" t="s">
        <v>1365</v>
      </c>
      <c r="E1415" s="38"/>
      <c r="F1415" s="38"/>
      <c r="G1415" s="39">
        <v>3.6</v>
      </c>
      <c r="H1415" s="86">
        <f t="shared" si="112"/>
        <v>3.6</v>
      </c>
      <c r="I1415" s="90"/>
      <c r="J1415" s="38">
        <f t="shared" si="113"/>
        <v>3.6</v>
      </c>
      <c r="K1415" s="58">
        <v>13.75</v>
      </c>
      <c r="L1415" s="56">
        <f t="shared" ref="L1415:L1478" si="114">H1415*K1415</f>
        <v>49.5</v>
      </c>
      <c r="M1415" s="58">
        <f t="shared" si="111"/>
        <v>0</v>
      </c>
      <c r="N1415" s="56">
        <f t="shared" ref="N1415:N1478" si="115">L1415-M1415</f>
        <v>49.5</v>
      </c>
      <c r="O1415" s="56"/>
    </row>
    <row r="1416" ht="12" customHeight="1" spans="1:15">
      <c r="A1416" s="30" t="s">
        <v>20</v>
      </c>
      <c r="B1416" s="30" t="s">
        <v>1235</v>
      </c>
      <c r="C1416" s="37">
        <v>4</v>
      </c>
      <c r="D1416" s="37" t="s">
        <v>1366</v>
      </c>
      <c r="E1416" s="38"/>
      <c r="F1416" s="38"/>
      <c r="G1416" s="39">
        <v>4.8</v>
      </c>
      <c r="H1416" s="86">
        <f t="shared" si="112"/>
        <v>4.8</v>
      </c>
      <c r="I1416" s="90"/>
      <c r="J1416" s="38">
        <f t="shared" si="113"/>
        <v>4.8</v>
      </c>
      <c r="K1416" s="58">
        <v>13.75</v>
      </c>
      <c r="L1416" s="56">
        <f t="shared" si="114"/>
        <v>66</v>
      </c>
      <c r="M1416" s="58">
        <f t="shared" ref="M1416:M1479" si="116">I1416*K1416</f>
        <v>0</v>
      </c>
      <c r="N1416" s="56">
        <f t="shared" si="115"/>
        <v>66</v>
      </c>
      <c r="O1416" s="56"/>
    </row>
    <row r="1417" ht="12" customHeight="1" spans="1:15">
      <c r="A1417" s="30" t="s">
        <v>20</v>
      </c>
      <c r="B1417" s="30" t="s">
        <v>1235</v>
      </c>
      <c r="C1417" s="37">
        <v>4</v>
      </c>
      <c r="D1417" s="37" t="s">
        <v>1367</v>
      </c>
      <c r="E1417" s="38"/>
      <c r="F1417" s="38"/>
      <c r="G1417" s="39">
        <v>6</v>
      </c>
      <c r="H1417" s="86">
        <f t="shared" si="112"/>
        <v>6</v>
      </c>
      <c r="I1417" s="90"/>
      <c r="J1417" s="38">
        <f t="shared" si="113"/>
        <v>6</v>
      </c>
      <c r="K1417" s="58">
        <v>13.75</v>
      </c>
      <c r="L1417" s="56">
        <f t="shared" si="114"/>
        <v>82.5</v>
      </c>
      <c r="M1417" s="58">
        <f t="shared" si="116"/>
        <v>0</v>
      </c>
      <c r="N1417" s="56">
        <f t="shared" si="115"/>
        <v>82.5</v>
      </c>
      <c r="O1417" s="56"/>
    </row>
    <row r="1418" ht="12" customHeight="1" spans="1:15">
      <c r="A1418" s="30" t="s">
        <v>20</v>
      </c>
      <c r="B1418" s="30" t="s">
        <v>1235</v>
      </c>
      <c r="C1418" s="37">
        <v>4</v>
      </c>
      <c r="D1418" s="37" t="s">
        <v>1368</v>
      </c>
      <c r="E1418" s="38"/>
      <c r="F1418" s="38"/>
      <c r="G1418" s="39">
        <v>4.8</v>
      </c>
      <c r="H1418" s="86">
        <f t="shared" si="112"/>
        <v>4.8</v>
      </c>
      <c r="I1418" s="90"/>
      <c r="J1418" s="38">
        <f t="shared" si="113"/>
        <v>4.8</v>
      </c>
      <c r="K1418" s="58">
        <v>13.75</v>
      </c>
      <c r="L1418" s="56">
        <f t="shared" si="114"/>
        <v>66</v>
      </c>
      <c r="M1418" s="58">
        <f t="shared" si="116"/>
        <v>0</v>
      </c>
      <c r="N1418" s="56">
        <f t="shared" si="115"/>
        <v>66</v>
      </c>
      <c r="O1418" s="56"/>
    </row>
    <row r="1419" ht="12" customHeight="1" spans="1:15">
      <c r="A1419" s="30" t="s">
        <v>20</v>
      </c>
      <c r="B1419" s="30" t="s">
        <v>1235</v>
      </c>
      <c r="C1419" s="37">
        <v>4</v>
      </c>
      <c r="D1419" s="37" t="s">
        <v>1369</v>
      </c>
      <c r="E1419" s="38"/>
      <c r="F1419" s="38"/>
      <c r="G1419" s="39">
        <v>4.8</v>
      </c>
      <c r="H1419" s="86">
        <f t="shared" si="112"/>
        <v>4.8</v>
      </c>
      <c r="I1419" s="90"/>
      <c r="J1419" s="38">
        <f t="shared" si="113"/>
        <v>4.8</v>
      </c>
      <c r="K1419" s="58">
        <v>13.75</v>
      </c>
      <c r="L1419" s="56">
        <f t="shared" si="114"/>
        <v>66</v>
      </c>
      <c r="M1419" s="58">
        <f t="shared" si="116"/>
        <v>0</v>
      </c>
      <c r="N1419" s="56">
        <f t="shared" si="115"/>
        <v>66</v>
      </c>
      <c r="O1419" s="56"/>
    </row>
    <row r="1420" ht="12" customHeight="1" spans="1:15">
      <c r="A1420" s="30" t="s">
        <v>20</v>
      </c>
      <c r="B1420" s="30" t="s">
        <v>1235</v>
      </c>
      <c r="C1420" s="37">
        <v>4</v>
      </c>
      <c r="D1420" s="37" t="s">
        <v>1370</v>
      </c>
      <c r="E1420" s="38"/>
      <c r="F1420" s="38"/>
      <c r="G1420" s="39">
        <v>9.6</v>
      </c>
      <c r="H1420" s="86">
        <f t="shared" si="112"/>
        <v>9.6</v>
      </c>
      <c r="I1420" s="90"/>
      <c r="J1420" s="38">
        <f t="shared" si="113"/>
        <v>9.6</v>
      </c>
      <c r="K1420" s="58">
        <v>13.75</v>
      </c>
      <c r="L1420" s="56">
        <f t="shared" si="114"/>
        <v>132</v>
      </c>
      <c r="M1420" s="58">
        <f t="shared" si="116"/>
        <v>0</v>
      </c>
      <c r="N1420" s="56">
        <f t="shared" si="115"/>
        <v>132</v>
      </c>
      <c r="O1420" s="56"/>
    </row>
    <row r="1421" ht="12" customHeight="1" spans="1:15">
      <c r="A1421" s="30" t="s">
        <v>20</v>
      </c>
      <c r="B1421" s="30" t="s">
        <v>1235</v>
      </c>
      <c r="C1421" s="37">
        <v>5</v>
      </c>
      <c r="D1421" s="37" t="s">
        <v>1371</v>
      </c>
      <c r="E1421" s="38"/>
      <c r="F1421" s="38"/>
      <c r="G1421" s="39">
        <v>26.4</v>
      </c>
      <c r="H1421" s="86">
        <f t="shared" si="112"/>
        <v>26.4</v>
      </c>
      <c r="I1421" s="90"/>
      <c r="J1421" s="38">
        <f t="shared" si="113"/>
        <v>26.4</v>
      </c>
      <c r="K1421" s="58">
        <v>13.75</v>
      </c>
      <c r="L1421" s="56">
        <f t="shared" si="114"/>
        <v>363</v>
      </c>
      <c r="M1421" s="58">
        <f t="shared" si="116"/>
        <v>0</v>
      </c>
      <c r="N1421" s="56">
        <f t="shared" si="115"/>
        <v>363</v>
      </c>
      <c r="O1421" s="56"/>
    </row>
    <row r="1422" ht="12" customHeight="1" spans="1:15">
      <c r="A1422" s="30" t="s">
        <v>20</v>
      </c>
      <c r="B1422" s="30" t="s">
        <v>1235</v>
      </c>
      <c r="C1422" s="37">
        <v>5</v>
      </c>
      <c r="D1422" s="37" t="s">
        <v>1372</v>
      </c>
      <c r="E1422" s="38"/>
      <c r="F1422" s="38"/>
      <c r="G1422" s="39">
        <v>30.8</v>
      </c>
      <c r="H1422" s="86">
        <f t="shared" si="112"/>
        <v>30.8</v>
      </c>
      <c r="I1422" s="90"/>
      <c r="J1422" s="38">
        <f t="shared" si="113"/>
        <v>30.8</v>
      </c>
      <c r="K1422" s="58">
        <v>13.75</v>
      </c>
      <c r="L1422" s="56">
        <f t="shared" si="114"/>
        <v>423.5</v>
      </c>
      <c r="M1422" s="58">
        <f t="shared" si="116"/>
        <v>0</v>
      </c>
      <c r="N1422" s="56">
        <f t="shared" si="115"/>
        <v>423.5</v>
      </c>
      <c r="O1422" s="56"/>
    </row>
    <row r="1423" ht="12" customHeight="1" spans="1:15">
      <c r="A1423" s="30" t="s">
        <v>20</v>
      </c>
      <c r="B1423" s="30" t="s">
        <v>1235</v>
      </c>
      <c r="C1423" s="37">
        <v>5</v>
      </c>
      <c r="D1423" s="37" t="s">
        <v>1373</v>
      </c>
      <c r="E1423" s="38"/>
      <c r="F1423" s="38"/>
      <c r="G1423" s="39">
        <v>26.4</v>
      </c>
      <c r="H1423" s="86">
        <f t="shared" si="112"/>
        <v>26.4</v>
      </c>
      <c r="I1423" s="90"/>
      <c r="J1423" s="38">
        <f t="shared" si="113"/>
        <v>26.4</v>
      </c>
      <c r="K1423" s="58">
        <v>13.75</v>
      </c>
      <c r="L1423" s="56">
        <f t="shared" si="114"/>
        <v>363</v>
      </c>
      <c r="M1423" s="58">
        <f t="shared" si="116"/>
        <v>0</v>
      </c>
      <c r="N1423" s="56">
        <f t="shared" si="115"/>
        <v>363</v>
      </c>
      <c r="O1423" s="56"/>
    </row>
    <row r="1424" ht="12" customHeight="1" spans="1:15">
      <c r="A1424" s="30" t="s">
        <v>20</v>
      </c>
      <c r="B1424" s="30" t="s">
        <v>1235</v>
      </c>
      <c r="C1424" s="37">
        <v>5</v>
      </c>
      <c r="D1424" s="37" t="s">
        <v>1374</v>
      </c>
      <c r="E1424" s="38"/>
      <c r="F1424" s="38"/>
      <c r="G1424" s="39">
        <v>48.4</v>
      </c>
      <c r="H1424" s="86">
        <f t="shared" si="112"/>
        <v>48.4</v>
      </c>
      <c r="I1424" s="90"/>
      <c r="J1424" s="38">
        <f t="shared" si="113"/>
        <v>48.4</v>
      </c>
      <c r="K1424" s="58">
        <v>13.75</v>
      </c>
      <c r="L1424" s="56">
        <f t="shared" si="114"/>
        <v>665.5</v>
      </c>
      <c r="M1424" s="58">
        <f t="shared" si="116"/>
        <v>0</v>
      </c>
      <c r="N1424" s="56">
        <f t="shared" si="115"/>
        <v>665.5</v>
      </c>
      <c r="O1424" s="56"/>
    </row>
    <row r="1425" ht="12" customHeight="1" spans="1:15">
      <c r="A1425" s="30" t="s">
        <v>20</v>
      </c>
      <c r="B1425" s="30" t="s">
        <v>1235</v>
      </c>
      <c r="C1425" s="37">
        <v>5</v>
      </c>
      <c r="D1425" s="37" t="s">
        <v>1375</v>
      </c>
      <c r="E1425" s="38"/>
      <c r="F1425" s="38"/>
      <c r="G1425" s="39">
        <v>48.4</v>
      </c>
      <c r="H1425" s="86">
        <f t="shared" si="112"/>
        <v>48.4</v>
      </c>
      <c r="I1425" s="90"/>
      <c r="J1425" s="38">
        <f t="shared" si="113"/>
        <v>48.4</v>
      </c>
      <c r="K1425" s="58">
        <v>13.75</v>
      </c>
      <c r="L1425" s="56">
        <f t="shared" si="114"/>
        <v>665.5</v>
      </c>
      <c r="M1425" s="58">
        <f t="shared" si="116"/>
        <v>0</v>
      </c>
      <c r="N1425" s="56">
        <f t="shared" si="115"/>
        <v>665.5</v>
      </c>
      <c r="O1425" s="56"/>
    </row>
    <row r="1426" ht="12" customHeight="1" spans="1:15">
      <c r="A1426" s="30" t="s">
        <v>20</v>
      </c>
      <c r="B1426" s="30" t="s">
        <v>1235</v>
      </c>
      <c r="C1426" s="37">
        <v>5</v>
      </c>
      <c r="D1426" s="37" t="s">
        <v>1376</v>
      </c>
      <c r="E1426" s="38"/>
      <c r="F1426" s="38"/>
      <c r="G1426" s="39">
        <v>30.8</v>
      </c>
      <c r="H1426" s="86">
        <f t="shared" si="112"/>
        <v>30.8</v>
      </c>
      <c r="I1426" s="90"/>
      <c r="J1426" s="38">
        <f t="shared" si="113"/>
        <v>30.8</v>
      </c>
      <c r="K1426" s="58">
        <v>13.75</v>
      </c>
      <c r="L1426" s="56">
        <f t="shared" si="114"/>
        <v>423.5</v>
      </c>
      <c r="M1426" s="58">
        <f t="shared" si="116"/>
        <v>0</v>
      </c>
      <c r="N1426" s="56">
        <f t="shared" si="115"/>
        <v>423.5</v>
      </c>
      <c r="O1426" s="56"/>
    </row>
    <row r="1427" ht="12" customHeight="1" spans="1:15">
      <c r="A1427" s="30" t="s">
        <v>20</v>
      </c>
      <c r="B1427" s="30" t="s">
        <v>1235</v>
      </c>
      <c r="C1427" s="37">
        <v>5</v>
      </c>
      <c r="D1427" s="37" t="s">
        <v>1377</v>
      </c>
      <c r="E1427" s="38"/>
      <c r="F1427" s="38"/>
      <c r="G1427" s="39">
        <v>44</v>
      </c>
      <c r="H1427" s="86">
        <f t="shared" si="112"/>
        <v>44</v>
      </c>
      <c r="I1427" s="90"/>
      <c r="J1427" s="38">
        <f t="shared" si="113"/>
        <v>44</v>
      </c>
      <c r="K1427" s="58">
        <v>13.75</v>
      </c>
      <c r="L1427" s="56">
        <f t="shared" si="114"/>
        <v>605</v>
      </c>
      <c r="M1427" s="58">
        <f t="shared" si="116"/>
        <v>0</v>
      </c>
      <c r="N1427" s="56">
        <f t="shared" si="115"/>
        <v>605</v>
      </c>
      <c r="O1427" s="56"/>
    </row>
    <row r="1428" ht="12" customHeight="1" spans="1:15">
      <c r="A1428" s="30" t="s">
        <v>20</v>
      </c>
      <c r="B1428" s="30" t="s">
        <v>1235</v>
      </c>
      <c r="C1428" s="37">
        <v>5</v>
      </c>
      <c r="D1428" s="37" t="s">
        <v>1378</v>
      </c>
      <c r="E1428" s="38"/>
      <c r="F1428" s="38"/>
      <c r="G1428" s="39">
        <v>17.6</v>
      </c>
      <c r="H1428" s="86">
        <f t="shared" si="112"/>
        <v>17.6</v>
      </c>
      <c r="I1428" s="90"/>
      <c r="J1428" s="38">
        <f t="shared" si="113"/>
        <v>17.6</v>
      </c>
      <c r="K1428" s="58">
        <v>13.75</v>
      </c>
      <c r="L1428" s="56">
        <f t="shared" si="114"/>
        <v>242</v>
      </c>
      <c r="M1428" s="58">
        <f t="shared" si="116"/>
        <v>0</v>
      </c>
      <c r="N1428" s="56">
        <f t="shared" si="115"/>
        <v>242</v>
      </c>
      <c r="O1428" s="56"/>
    </row>
    <row r="1429" ht="12" customHeight="1" spans="1:15">
      <c r="A1429" s="30" t="s">
        <v>20</v>
      </c>
      <c r="B1429" s="30" t="s">
        <v>1235</v>
      </c>
      <c r="C1429" s="37">
        <v>5</v>
      </c>
      <c r="D1429" s="37" t="s">
        <v>1379</v>
      </c>
      <c r="E1429" s="38"/>
      <c r="F1429" s="38"/>
      <c r="G1429" s="39">
        <v>17.6</v>
      </c>
      <c r="H1429" s="86">
        <f t="shared" si="112"/>
        <v>17.6</v>
      </c>
      <c r="I1429" s="90"/>
      <c r="J1429" s="38">
        <f t="shared" si="113"/>
        <v>17.6</v>
      </c>
      <c r="K1429" s="58">
        <v>13.75</v>
      </c>
      <c r="L1429" s="56">
        <f t="shared" si="114"/>
        <v>242</v>
      </c>
      <c r="M1429" s="58">
        <f t="shared" si="116"/>
        <v>0</v>
      </c>
      <c r="N1429" s="56">
        <f t="shared" si="115"/>
        <v>242</v>
      </c>
      <c r="O1429" s="56"/>
    </row>
    <row r="1430" ht="12" customHeight="1" spans="1:15">
      <c r="A1430" s="30" t="s">
        <v>20</v>
      </c>
      <c r="B1430" s="30" t="s">
        <v>1235</v>
      </c>
      <c r="C1430" s="37">
        <v>5</v>
      </c>
      <c r="D1430" s="37" t="s">
        <v>1380</v>
      </c>
      <c r="E1430" s="38"/>
      <c r="F1430" s="38"/>
      <c r="G1430" s="39">
        <v>22</v>
      </c>
      <c r="H1430" s="86">
        <f t="shared" si="112"/>
        <v>22</v>
      </c>
      <c r="I1430" s="90"/>
      <c r="J1430" s="38">
        <f t="shared" si="113"/>
        <v>22</v>
      </c>
      <c r="K1430" s="58">
        <v>13.75</v>
      </c>
      <c r="L1430" s="56">
        <f t="shared" si="114"/>
        <v>302.5</v>
      </c>
      <c r="M1430" s="58">
        <f t="shared" si="116"/>
        <v>0</v>
      </c>
      <c r="N1430" s="56">
        <f t="shared" si="115"/>
        <v>302.5</v>
      </c>
      <c r="O1430" s="56"/>
    </row>
    <row r="1431" ht="12" customHeight="1" spans="1:15">
      <c r="A1431" s="30" t="s">
        <v>20</v>
      </c>
      <c r="B1431" s="30" t="s">
        <v>1235</v>
      </c>
      <c r="C1431" s="37">
        <v>5</v>
      </c>
      <c r="D1431" s="37" t="s">
        <v>1381</v>
      </c>
      <c r="E1431" s="38"/>
      <c r="F1431" s="38"/>
      <c r="G1431" s="39">
        <v>26.4</v>
      </c>
      <c r="H1431" s="86">
        <f t="shared" si="112"/>
        <v>26.4</v>
      </c>
      <c r="I1431" s="90"/>
      <c r="J1431" s="38">
        <f t="shared" si="113"/>
        <v>26.4</v>
      </c>
      <c r="K1431" s="58">
        <v>13.75</v>
      </c>
      <c r="L1431" s="56">
        <f t="shared" si="114"/>
        <v>363</v>
      </c>
      <c r="M1431" s="58">
        <f t="shared" si="116"/>
        <v>0</v>
      </c>
      <c r="N1431" s="56">
        <f t="shared" si="115"/>
        <v>363</v>
      </c>
      <c r="O1431" s="56"/>
    </row>
    <row r="1432" ht="12" customHeight="1" spans="1:15">
      <c r="A1432" s="30" t="s">
        <v>20</v>
      </c>
      <c r="B1432" s="30" t="s">
        <v>1235</v>
      </c>
      <c r="C1432" s="37">
        <v>5</v>
      </c>
      <c r="D1432" s="37" t="s">
        <v>1382</v>
      </c>
      <c r="E1432" s="38"/>
      <c r="F1432" s="38"/>
      <c r="G1432" s="39">
        <v>17.6</v>
      </c>
      <c r="H1432" s="86">
        <f t="shared" si="112"/>
        <v>17.6</v>
      </c>
      <c r="I1432" s="90"/>
      <c r="J1432" s="38">
        <f t="shared" si="113"/>
        <v>17.6</v>
      </c>
      <c r="K1432" s="58">
        <v>13.75</v>
      </c>
      <c r="L1432" s="56">
        <f t="shared" si="114"/>
        <v>242</v>
      </c>
      <c r="M1432" s="58">
        <f t="shared" si="116"/>
        <v>0</v>
      </c>
      <c r="N1432" s="56">
        <f t="shared" si="115"/>
        <v>242</v>
      </c>
      <c r="O1432" s="56"/>
    </row>
    <row r="1433" ht="12" customHeight="1" spans="1:15">
      <c r="A1433" s="30" t="s">
        <v>20</v>
      </c>
      <c r="B1433" s="30" t="s">
        <v>1235</v>
      </c>
      <c r="C1433" s="37">
        <v>5</v>
      </c>
      <c r="D1433" s="37" t="s">
        <v>1383</v>
      </c>
      <c r="E1433" s="38"/>
      <c r="F1433" s="38"/>
      <c r="G1433" s="39">
        <v>30.8</v>
      </c>
      <c r="H1433" s="86">
        <f t="shared" si="112"/>
        <v>30.8</v>
      </c>
      <c r="I1433" s="90"/>
      <c r="J1433" s="38">
        <f t="shared" si="113"/>
        <v>30.8</v>
      </c>
      <c r="K1433" s="58">
        <v>13.75</v>
      </c>
      <c r="L1433" s="56">
        <f t="shared" si="114"/>
        <v>423.5</v>
      </c>
      <c r="M1433" s="58">
        <f t="shared" si="116"/>
        <v>0</v>
      </c>
      <c r="N1433" s="56">
        <f t="shared" si="115"/>
        <v>423.5</v>
      </c>
      <c r="O1433" s="56"/>
    </row>
    <row r="1434" ht="12" customHeight="1" spans="1:15">
      <c r="A1434" s="30" t="s">
        <v>20</v>
      </c>
      <c r="B1434" s="30" t="s">
        <v>1235</v>
      </c>
      <c r="C1434" s="37">
        <v>5</v>
      </c>
      <c r="D1434" s="37" t="s">
        <v>1384</v>
      </c>
      <c r="E1434" s="38"/>
      <c r="F1434" s="38"/>
      <c r="G1434" s="39">
        <v>8.8</v>
      </c>
      <c r="H1434" s="86">
        <f t="shared" si="112"/>
        <v>8.8</v>
      </c>
      <c r="I1434" s="90"/>
      <c r="J1434" s="38">
        <f t="shared" si="113"/>
        <v>8.8</v>
      </c>
      <c r="K1434" s="58">
        <v>13.75</v>
      </c>
      <c r="L1434" s="56">
        <f t="shared" si="114"/>
        <v>121</v>
      </c>
      <c r="M1434" s="58">
        <f t="shared" si="116"/>
        <v>0</v>
      </c>
      <c r="N1434" s="56">
        <f t="shared" si="115"/>
        <v>121</v>
      </c>
      <c r="O1434" s="56"/>
    </row>
    <row r="1435" ht="12" customHeight="1" spans="1:15">
      <c r="A1435" s="30" t="s">
        <v>20</v>
      </c>
      <c r="B1435" s="30" t="s">
        <v>1235</v>
      </c>
      <c r="C1435" s="37">
        <v>5</v>
      </c>
      <c r="D1435" s="37" t="s">
        <v>1385</v>
      </c>
      <c r="E1435" s="38"/>
      <c r="F1435" s="38"/>
      <c r="G1435" s="39">
        <v>44</v>
      </c>
      <c r="H1435" s="86">
        <f t="shared" si="112"/>
        <v>44</v>
      </c>
      <c r="I1435" s="90"/>
      <c r="J1435" s="38">
        <f t="shared" si="113"/>
        <v>44</v>
      </c>
      <c r="K1435" s="58">
        <v>13.75</v>
      </c>
      <c r="L1435" s="56">
        <f t="shared" si="114"/>
        <v>605</v>
      </c>
      <c r="M1435" s="58">
        <f t="shared" si="116"/>
        <v>0</v>
      </c>
      <c r="N1435" s="56">
        <f t="shared" si="115"/>
        <v>605</v>
      </c>
      <c r="O1435" s="56"/>
    </row>
    <row r="1436" ht="12" customHeight="1" spans="1:15">
      <c r="A1436" s="30" t="s">
        <v>20</v>
      </c>
      <c r="B1436" s="30" t="s">
        <v>1235</v>
      </c>
      <c r="C1436" s="37">
        <v>5</v>
      </c>
      <c r="D1436" s="37" t="s">
        <v>1386</v>
      </c>
      <c r="E1436" s="38"/>
      <c r="F1436" s="38"/>
      <c r="G1436" s="39">
        <v>35.2</v>
      </c>
      <c r="H1436" s="86">
        <f t="shared" si="112"/>
        <v>35.2</v>
      </c>
      <c r="I1436" s="90"/>
      <c r="J1436" s="38">
        <f t="shared" si="113"/>
        <v>35.2</v>
      </c>
      <c r="K1436" s="58">
        <v>13.75</v>
      </c>
      <c r="L1436" s="56">
        <f t="shared" si="114"/>
        <v>484</v>
      </c>
      <c r="M1436" s="58">
        <f t="shared" si="116"/>
        <v>0</v>
      </c>
      <c r="N1436" s="56">
        <f t="shared" si="115"/>
        <v>484</v>
      </c>
      <c r="O1436" s="56"/>
    </row>
    <row r="1437" ht="12" customHeight="1" spans="1:15">
      <c r="A1437" s="30" t="s">
        <v>20</v>
      </c>
      <c r="B1437" s="30" t="s">
        <v>1235</v>
      </c>
      <c r="C1437" s="37">
        <v>5</v>
      </c>
      <c r="D1437" s="37" t="s">
        <v>1387</v>
      </c>
      <c r="E1437" s="38"/>
      <c r="F1437" s="38"/>
      <c r="G1437" s="39">
        <v>38.8</v>
      </c>
      <c r="H1437" s="86">
        <f t="shared" si="112"/>
        <v>38.8</v>
      </c>
      <c r="I1437" s="90"/>
      <c r="J1437" s="38">
        <f t="shared" si="113"/>
        <v>38.8</v>
      </c>
      <c r="K1437" s="58">
        <v>13.75</v>
      </c>
      <c r="L1437" s="56">
        <f t="shared" si="114"/>
        <v>533.5</v>
      </c>
      <c r="M1437" s="58">
        <f t="shared" si="116"/>
        <v>0</v>
      </c>
      <c r="N1437" s="56">
        <f t="shared" si="115"/>
        <v>533.5</v>
      </c>
      <c r="O1437" s="56"/>
    </row>
    <row r="1438" ht="12" customHeight="1" spans="1:15">
      <c r="A1438" s="30" t="s">
        <v>20</v>
      </c>
      <c r="B1438" s="30" t="s">
        <v>1235</v>
      </c>
      <c r="C1438" s="37">
        <v>5</v>
      </c>
      <c r="D1438" s="37" t="s">
        <v>1388</v>
      </c>
      <c r="E1438" s="38"/>
      <c r="F1438" s="38"/>
      <c r="G1438" s="39">
        <v>17.6</v>
      </c>
      <c r="H1438" s="86">
        <f t="shared" si="112"/>
        <v>17.6</v>
      </c>
      <c r="I1438" s="90"/>
      <c r="J1438" s="38">
        <f t="shared" si="113"/>
        <v>17.6</v>
      </c>
      <c r="K1438" s="58">
        <v>13.75</v>
      </c>
      <c r="L1438" s="56">
        <f t="shared" si="114"/>
        <v>242</v>
      </c>
      <c r="M1438" s="58">
        <f t="shared" si="116"/>
        <v>0</v>
      </c>
      <c r="N1438" s="56">
        <f t="shared" si="115"/>
        <v>242</v>
      </c>
      <c r="O1438" s="56"/>
    </row>
    <row r="1439" ht="12" customHeight="1" spans="1:15">
      <c r="A1439" s="30" t="s">
        <v>20</v>
      </c>
      <c r="B1439" s="30" t="s">
        <v>1235</v>
      </c>
      <c r="C1439" s="37">
        <v>5</v>
      </c>
      <c r="D1439" s="37" t="s">
        <v>1389</v>
      </c>
      <c r="E1439" s="38"/>
      <c r="F1439" s="38"/>
      <c r="G1439" s="39">
        <v>48.4</v>
      </c>
      <c r="H1439" s="86">
        <f t="shared" si="112"/>
        <v>48.4</v>
      </c>
      <c r="I1439" s="90"/>
      <c r="J1439" s="38">
        <f t="shared" si="113"/>
        <v>48.4</v>
      </c>
      <c r="K1439" s="58">
        <v>13.75</v>
      </c>
      <c r="L1439" s="56">
        <f t="shared" si="114"/>
        <v>665.5</v>
      </c>
      <c r="M1439" s="58">
        <f t="shared" si="116"/>
        <v>0</v>
      </c>
      <c r="N1439" s="56">
        <f t="shared" si="115"/>
        <v>665.5</v>
      </c>
      <c r="O1439" s="56"/>
    </row>
    <row r="1440" ht="12" customHeight="1" spans="1:15">
      <c r="A1440" s="30" t="s">
        <v>20</v>
      </c>
      <c r="B1440" s="30" t="s">
        <v>1235</v>
      </c>
      <c r="C1440" s="37">
        <v>11</v>
      </c>
      <c r="D1440" s="37" t="s">
        <v>1390</v>
      </c>
      <c r="E1440" s="38"/>
      <c r="F1440" s="38"/>
      <c r="G1440" s="39">
        <v>20.4</v>
      </c>
      <c r="H1440" s="86">
        <f t="shared" si="112"/>
        <v>20.4</v>
      </c>
      <c r="I1440" s="90"/>
      <c r="J1440" s="38">
        <f t="shared" si="113"/>
        <v>20.4</v>
      </c>
      <c r="K1440" s="58">
        <v>13.75</v>
      </c>
      <c r="L1440" s="56">
        <f t="shared" si="114"/>
        <v>280.5</v>
      </c>
      <c r="M1440" s="58">
        <f t="shared" si="116"/>
        <v>0</v>
      </c>
      <c r="N1440" s="56">
        <f t="shared" si="115"/>
        <v>280.5</v>
      </c>
      <c r="O1440" s="56"/>
    </row>
    <row r="1441" ht="12" customHeight="1" spans="1:15">
      <c r="A1441" s="30" t="s">
        <v>20</v>
      </c>
      <c r="B1441" s="30" t="s">
        <v>1235</v>
      </c>
      <c r="C1441" s="37">
        <v>11</v>
      </c>
      <c r="D1441" s="37" t="s">
        <v>1391</v>
      </c>
      <c r="E1441" s="38"/>
      <c r="F1441" s="38"/>
      <c r="G1441" s="39">
        <v>23.8</v>
      </c>
      <c r="H1441" s="86">
        <f t="shared" si="112"/>
        <v>23.8</v>
      </c>
      <c r="I1441" s="90"/>
      <c r="J1441" s="38">
        <f t="shared" si="113"/>
        <v>23.8</v>
      </c>
      <c r="K1441" s="58">
        <v>13.75</v>
      </c>
      <c r="L1441" s="56">
        <f t="shared" si="114"/>
        <v>327.25</v>
      </c>
      <c r="M1441" s="58">
        <f t="shared" si="116"/>
        <v>0</v>
      </c>
      <c r="N1441" s="56">
        <f t="shared" si="115"/>
        <v>327.25</v>
      </c>
      <c r="O1441" s="56"/>
    </row>
    <row r="1442" ht="12" customHeight="1" spans="1:15">
      <c r="A1442" s="30" t="s">
        <v>20</v>
      </c>
      <c r="B1442" s="30" t="s">
        <v>1235</v>
      </c>
      <c r="C1442" s="37">
        <v>11</v>
      </c>
      <c r="D1442" s="37" t="s">
        <v>1392</v>
      </c>
      <c r="E1442" s="38"/>
      <c r="F1442" s="38"/>
      <c r="G1442" s="39">
        <v>13.6</v>
      </c>
      <c r="H1442" s="86">
        <f t="shared" si="112"/>
        <v>13.6</v>
      </c>
      <c r="I1442" s="90"/>
      <c r="J1442" s="38">
        <f t="shared" si="113"/>
        <v>13.6</v>
      </c>
      <c r="K1442" s="58">
        <v>13.75</v>
      </c>
      <c r="L1442" s="56">
        <f t="shared" si="114"/>
        <v>187</v>
      </c>
      <c r="M1442" s="58">
        <f t="shared" si="116"/>
        <v>0</v>
      </c>
      <c r="N1442" s="56">
        <f t="shared" si="115"/>
        <v>187</v>
      </c>
      <c r="O1442" s="56"/>
    </row>
    <row r="1443" ht="12" customHeight="1" spans="1:15">
      <c r="A1443" s="30" t="s">
        <v>20</v>
      </c>
      <c r="B1443" s="30" t="s">
        <v>1235</v>
      </c>
      <c r="C1443" s="37">
        <v>11</v>
      </c>
      <c r="D1443" s="37" t="s">
        <v>1393</v>
      </c>
      <c r="E1443" s="38"/>
      <c r="F1443" s="38"/>
      <c r="G1443" s="39">
        <v>20.4</v>
      </c>
      <c r="H1443" s="86">
        <f t="shared" si="112"/>
        <v>20.4</v>
      </c>
      <c r="I1443" s="90"/>
      <c r="J1443" s="38">
        <f t="shared" si="113"/>
        <v>20.4</v>
      </c>
      <c r="K1443" s="58">
        <v>13.75</v>
      </c>
      <c r="L1443" s="56">
        <f t="shared" si="114"/>
        <v>280.5</v>
      </c>
      <c r="M1443" s="58">
        <f t="shared" si="116"/>
        <v>0</v>
      </c>
      <c r="N1443" s="56">
        <f t="shared" si="115"/>
        <v>280.5</v>
      </c>
      <c r="O1443" s="56"/>
    </row>
    <row r="1444" ht="12" customHeight="1" spans="1:15">
      <c r="A1444" s="30" t="s">
        <v>20</v>
      </c>
      <c r="B1444" s="30" t="s">
        <v>1235</v>
      </c>
      <c r="C1444" s="37">
        <v>11</v>
      </c>
      <c r="D1444" s="37" t="s">
        <v>1394</v>
      </c>
      <c r="E1444" s="38"/>
      <c r="F1444" s="38"/>
      <c r="G1444" s="39">
        <v>13.6</v>
      </c>
      <c r="H1444" s="86">
        <f t="shared" si="112"/>
        <v>13.6</v>
      </c>
      <c r="I1444" s="90"/>
      <c r="J1444" s="38">
        <f t="shared" si="113"/>
        <v>13.6</v>
      </c>
      <c r="K1444" s="58">
        <v>13.75</v>
      </c>
      <c r="L1444" s="56">
        <f t="shared" si="114"/>
        <v>187</v>
      </c>
      <c r="M1444" s="58">
        <f t="shared" si="116"/>
        <v>0</v>
      </c>
      <c r="N1444" s="56">
        <f t="shared" si="115"/>
        <v>187</v>
      </c>
      <c r="O1444" s="56"/>
    </row>
    <row r="1445" ht="12" customHeight="1" spans="1:15">
      <c r="A1445" s="30" t="s">
        <v>20</v>
      </c>
      <c r="B1445" s="30" t="s">
        <v>1235</v>
      </c>
      <c r="C1445" s="37">
        <v>11</v>
      </c>
      <c r="D1445" s="37" t="s">
        <v>1395</v>
      </c>
      <c r="E1445" s="38"/>
      <c r="F1445" s="38"/>
      <c r="G1445" s="39">
        <v>13.6</v>
      </c>
      <c r="H1445" s="86">
        <f t="shared" si="112"/>
        <v>13.6</v>
      </c>
      <c r="I1445" s="90"/>
      <c r="J1445" s="38">
        <f t="shared" si="113"/>
        <v>13.6</v>
      </c>
      <c r="K1445" s="58">
        <v>13.75</v>
      </c>
      <c r="L1445" s="56">
        <f t="shared" si="114"/>
        <v>187</v>
      </c>
      <c r="M1445" s="58">
        <f t="shared" si="116"/>
        <v>0</v>
      </c>
      <c r="N1445" s="56">
        <f t="shared" si="115"/>
        <v>187</v>
      </c>
      <c r="O1445" s="56"/>
    </row>
    <row r="1446" ht="12" customHeight="1" spans="1:15">
      <c r="A1446" s="30" t="s">
        <v>20</v>
      </c>
      <c r="B1446" s="30" t="s">
        <v>1235</v>
      </c>
      <c r="C1446" s="37">
        <v>11</v>
      </c>
      <c r="D1446" s="37" t="s">
        <v>1396</v>
      </c>
      <c r="E1446" s="38"/>
      <c r="F1446" s="38"/>
      <c r="G1446" s="39">
        <v>13.6</v>
      </c>
      <c r="H1446" s="86">
        <f t="shared" si="112"/>
        <v>13.6</v>
      </c>
      <c r="I1446" s="90"/>
      <c r="J1446" s="38">
        <f t="shared" si="113"/>
        <v>13.6</v>
      </c>
      <c r="K1446" s="58">
        <v>13.75</v>
      </c>
      <c r="L1446" s="56">
        <f t="shared" si="114"/>
        <v>187</v>
      </c>
      <c r="M1446" s="58">
        <f t="shared" si="116"/>
        <v>0</v>
      </c>
      <c r="N1446" s="56">
        <f t="shared" si="115"/>
        <v>187</v>
      </c>
      <c r="O1446" s="56"/>
    </row>
    <row r="1447" ht="12" customHeight="1" spans="1:15">
      <c r="A1447" s="30" t="s">
        <v>20</v>
      </c>
      <c r="B1447" s="30" t="s">
        <v>1235</v>
      </c>
      <c r="C1447" s="37">
        <v>11</v>
      </c>
      <c r="D1447" s="37" t="s">
        <v>1397</v>
      </c>
      <c r="E1447" s="38"/>
      <c r="F1447" s="38"/>
      <c r="G1447" s="39">
        <v>17</v>
      </c>
      <c r="H1447" s="86">
        <f t="shared" si="112"/>
        <v>17</v>
      </c>
      <c r="I1447" s="90"/>
      <c r="J1447" s="38">
        <f t="shared" si="113"/>
        <v>17</v>
      </c>
      <c r="K1447" s="58">
        <v>13.75</v>
      </c>
      <c r="L1447" s="56">
        <f t="shared" si="114"/>
        <v>233.75</v>
      </c>
      <c r="M1447" s="58">
        <f t="shared" si="116"/>
        <v>0</v>
      </c>
      <c r="N1447" s="56">
        <f t="shared" si="115"/>
        <v>233.75</v>
      </c>
      <c r="O1447" s="56"/>
    </row>
    <row r="1448" ht="12" customHeight="1" spans="1:15">
      <c r="A1448" s="30" t="s">
        <v>20</v>
      </c>
      <c r="B1448" s="30" t="s">
        <v>1235</v>
      </c>
      <c r="C1448" s="37">
        <v>11</v>
      </c>
      <c r="D1448" s="37" t="s">
        <v>1398</v>
      </c>
      <c r="E1448" s="38"/>
      <c r="F1448" s="38"/>
      <c r="G1448" s="39">
        <v>23.8</v>
      </c>
      <c r="H1448" s="86">
        <f t="shared" si="112"/>
        <v>23.8</v>
      </c>
      <c r="I1448" s="90"/>
      <c r="J1448" s="38">
        <f t="shared" si="113"/>
        <v>23.8</v>
      </c>
      <c r="K1448" s="58">
        <v>13.75</v>
      </c>
      <c r="L1448" s="56">
        <f t="shared" si="114"/>
        <v>327.25</v>
      </c>
      <c r="M1448" s="58">
        <f t="shared" si="116"/>
        <v>0</v>
      </c>
      <c r="N1448" s="56">
        <f t="shared" si="115"/>
        <v>327.25</v>
      </c>
      <c r="O1448" s="56"/>
    </row>
    <row r="1449" ht="12" customHeight="1" spans="1:15">
      <c r="A1449" s="30" t="s">
        <v>20</v>
      </c>
      <c r="B1449" s="30" t="s">
        <v>1235</v>
      </c>
      <c r="C1449" s="37">
        <v>11</v>
      </c>
      <c r="D1449" s="37" t="s">
        <v>1399</v>
      </c>
      <c r="E1449" s="38"/>
      <c r="F1449" s="38"/>
      <c r="G1449" s="39">
        <v>17</v>
      </c>
      <c r="H1449" s="86">
        <f t="shared" si="112"/>
        <v>17</v>
      </c>
      <c r="I1449" s="90"/>
      <c r="J1449" s="38">
        <f t="shared" si="113"/>
        <v>17</v>
      </c>
      <c r="K1449" s="58">
        <v>13.75</v>
      </c>
      <c r="L1449" s="56">
        <f t="shared" si="114"/>
        <v>233.75</v>
      </c>
      <c r="M1449" s="58">
        <f t="shared" si="116"/>
        <v>0</v>
      </c>
      <c r="N1449" s="56">
        <f t="shared" si="115"/>
        <v>233.75</v>
      </c>
      <c r="O1449" s="56"/>
    </row>
    <row r="1450" ht="12" customHeight="1" spans="1:15">
      <c r="A1450" s="30" t="s">
        <v>20</v>
      </c>
      <c r="B1450" s="30" t="s">
        <v>1235</v>
      </c>
      <c r="C1450" s="37">
        <v>11</v>
      </c>
      <c r="D1450" s="37" t="s">
        <v>1400</v>
      </c>
      <c r="E1450" s="38"/>
      <c r="F1450" s="38"/>
      <c r="G1450" s="39">
        <v>4.6</v>
      </c>
      <c r="H1450" s="86">
        <f t="shared" si="112"/>
        <v>4.6</v>
      </c>
      <c r="I1450" s="90"/>
      <c r="J1450" s="38">
        <f t="shared" si="113"/>
        <v>4.6</v>
      </c>
      <c r="K1450" s="58">
        <v>13.75</v>
      </c>
      <c r="L1450" s="56">
        <f t="shared" si="114"/>
        <v>63.25</v>
      </c>
      <c r="M1450" s="58">
        <f t="shared" si="116"/>
        <v>0</v>
      </c>
      <c r="N1450" s="56">
        <f t="shared" si="115"/>
        <v>63.25</v>
      </c>
      <c r="O1450" s="56"/>
    </row>
    <row r="1451" ht="12" customHeight="1" spans="1:15">
      <c r="A1451" s="30" t="s">
        <v>20</v>
      </c>
      <c r="B1451" s="30" t="s">
        <v>1235</v>
      </c>
      <c r="C1451" s="37">
        <v>11</v>
      </c>
      <c r="D1451" s="37" t="s">
        <v>1401</v>
      </c>
      <c r="E1451" s="38"/>
      <c r="F1451" s="38"/>
      <c r="G1451" s="39">
        <v>20.4</v>
      </c>
      <c r="H1451" s="86">
        <f t="shared" si="112"/>
        <v>20.4</v>
      </c>
      <c r="I1451" s="90"/>
      <c r="J1451" s="38">
        <f t="shared" si="113"/>
        <v>20.4</v>
      </c>
      <c r="K1451" s="58">
        <v>13.75</v>
      </c>
      <c r="L1451" s="56">
        <f t="shared" si="114"/>
        <v>280.5</v>
      </c>
      <c r="M1451" s="58">
        <f t="shared" si="116"/>
        <v>0</v>
      </c>
      <c r="N1451" s="56">
        <f t="shared" si="115"/>
        <v>280.5</v>
      </c>
      <c r="O1451" s="56"/>
    </row>
    <row r="1452" ht="12" customHeight="1" spans="1:15">
      <c r="A1452" s="30" t="s">
        <v>20</v>
      </c>
      <c r="B1452" s="30" t="s">
        <v>1235</v>
      </c>
      <c r="C1452" s="37">
        <v>11</v>
      </c>
      <c r="D1452" s="37" t="s">
        <v>1402</v>
      </c>
      <c r="E1452" s="38"/>
      <c r="F1452" s="38"/>
      <c r="G1452" s="39">
        <v>44.2</v>
      </c>
      <c r="H1452" s="86">
        <f t="shared" si="112"/>
        <v>44.2</v>
      </c>
      <c r="I1452" s="90"/>
      <c r="J1452" s="38">
        <f t="shared" si="113"/>
        <v>44.2</v>
      </c>
      <c r="K1452" s="58">
        <v>13.75</v>
      </c>
      <c r="L1452" s="56">
        <f t="shared" si="114"/>
        <v>607.75</v>
      </c>
      <c r="M1452" s="58">
        <f t="shared" si="116"/>
        <v>0</v>
      </c>
      <c r="N1452" s="56">
        <f t="shared" si="115"/>
        <v>607.75</v>
      </c>
      <c r="O1452" s="56"/>
    </row>
    <row r="1453" ht="12" customHeight="1" spans="1:15">
      <c r="A1453" s="30" t="s">
        <v>20</v>
      </c>
      <c r="B1453" s="30" t="s">
        <v>1235</v>
      </c>
      <c r="C1453" s="37">
        <v>11</v>
      </c>
      <c r="D1453" s="37" t="s">
        <v>1403</v>
      </c>
      <c r="E1453" s="38"/>
      <c r="F1453" s="38"/>
      <c r="G1453" s="39">
        <v>13.6</v>
      </c>
      <c r="H1453" s="86">
        <f t="shared" si="112"/>
        <v>13.6</v>
      </c>
      <c r="I1453" s="90"/>
      <c r="J1453" s="38">
        <f t="shared" si="113"/>
        <v>13.6</v>
      </c>
      <c r="K1453" s="58">
        <v>13.75</v>
      </c>
      <c r="L1453" s="56">
        <f t="shared" si="114"/>
        <v>187</v>
      </c>
      <c r="M1453" s="58">
        <f t="shared" si="116"/>
        <v>0</v>
      </c>
      <c r="N1453" s="56">
        <f t="shared" si="115"/>
        <v>187</v>
      </c>
      <c r="O1453" s="56"/>
    </row>
    <row r="1454" ht="12" customHeight="1" spans="1:15">
      <c r="A1454" s="30" t="s">
        <v>20</v>
      </c>
      <c r="B1454" s="30" t="s">
        <v>1235</v>
      </c>
      <c r="C1454" s="37">
        <v>11</v>
      </c>
      <c r="D1454" s="37" t="s">
        <v>1404</v>
      </c>
      <c r="E1454" s="38"/>
      <c r="F1454" s="38"/>
      <c r="G1454" s="39">
        <v>27.2</v>
      </c>
      <c r="H1454" s="86">
        <f t="shared" si="112"/>
        <v>27.2</v>
      </c>
      <c r="I1454" s="90"/>
      <c r="J1454" s="38">
        <f t="shared" si="113"/>
        <v>27.2</v>
      </c>
      <c r="K1454" s="58">
        <v>13.75</v>
      </c>
      <c r="L1454" s="56">
        <f t="shared" si="114"/>
        <v>374</v>
      </c>
      <c r="M1454" s="58">
        <f t="shared" si="116"/>
        <v>0</v>
      </c>
      <c r="N1454" s="56">
        <f t="shared" si="115"/>
        <v>374</v>
      </c>
      <c r="O1454" s="56"/>
    </row>
    <row r="1455" ht="12" customHeight="1" spans="1:15">
      <c r="A1455" s="30" t="s">
        <v>20</v>
      </c>
      <c r="B1455" s="30" t="s">
        <v>1235</v>
      </c>
      <c r="C1455" s="37">
        <v>11</v>
      </c>
      <c r="D1455" s="37" t="s">
        <v>1405</v>
      </c>
      <c r="E1455" s="38"/>
      <c r="F1455" s="38"/>
      <c r="G1455" s="39">
        <v>20.4</v>
      </c>
      <c r="H1455" s="86">
        <f t="shared" si="112"/>
        <v>20.4</v>
      </c>
      <c r="I1455" s="90"/>
      <c r="J1455" s="38">
        <f t="shared" si="113"/>
        <v>20.4</v>
      </c>
      <c r="K1455" s="58">
        <v>13.75</v>
      </c>
      <c r="L1455" s="56">
        <f t="shared" si="114"/>
        <v>280.5</v>
      </c>
      <c r="M1455" s="58">
        <f t="shared" si="116"/>
        <v>0</v>
      </c>
      <c r="N1455" s="56">
        <f t="shared" si="115"/>
        <v>280.5</v>
      </c>
      <c r="O1455" s="56"/>
    </row>
    <row r="1456" ht="12" customHeight="1" spans="1:15">
      <c r="A1456" s="30" t="s">
        <v>20</v>
      </c>
      <c r="B1456" s="30" t="s">
        <v>1235</v>
      </c>
      <c r="C1456" s="37">
        <v>11</v>
      </c>
      <c r="D1456" s="37" t="s">
        <v>1406</v>
      </c>
      <c r="E1456" s="38"/>
      <c r="F1456" s="38"/>
      <c r="G1456" s="39">
        <v>10.2</v>
      </c>
      <c r="H1456" s="86">
        <f t="shared" si="112"/>
        <v>10.2</v>
      </c>
      <c r="I1456" s="90"/>
      <c r="J1456" s="38">
        <f t="shared" si="113"/>
        <v>10.2</v>
      </c>
      <c r="K1456" s="58">
        <v>13.75</v>
      </c>
      <c r="L1456" s="56">
        <f t="shared" si="114"/>
        <v>140.25</v>
      </c>
      <c r="M1456" s="58">
        <f t="shared" si="116"/>
        <v>0</v>
      </c>
      <c r="N1456" s="56">
        <f t="shared" si="115"/>
        <v>140.25</v>
      </c>
      <c r="O1456" s="56"/>
    </row>
    <row r="1457" ht="12" customHeight="1" spans="1:15">
      <c r="A1457" s="30" t="s">
        <v>20</v>
      </c>
      <c r="B1457" s="30" t="s">
        <v>1235</v>
      </c>
      <c r="C1457" s="37">
        <v>11</v>
      </c>
      <c r="D1457" s="37" t="s">
        <v>1407</v>
      </c>
      <c r="E1457" s="38"/>
      <c r="F1457" s="38"/>
      <c r="G1457" s="39">
        <v>13.6</v>
      </c>
      <c r="H1457" s="86">
        <f t="shared" si="112"/>
        <v>13.6</v>
      </c>
      <c r="I1457" s="90"/>
      <c r="J1457" s="38">
        <f t="shared" si="113"/>
        <v>13.6</v>
      </c>
      <c r="K1457" s="58">
        <v>13.75</v>
      </c>
      <c r="L1457" s="56">
        <f t="shared" si="114"/>
        <v>187</v>
      </c>
      <c r="M1457" s="58">
        <f t="shared" si="116"/>
        <v>0</v>
      </c>
      <c r="N1457" s="56">
        <f t="shared" si="115"/>
        <v>187</v>
      </c>
      <c r="O1457" s="56"/>
    </row>
    <row r="1458" ht="12" customHeight="1" spans="1:15">
      <c r="A1458" s="30" t="s">
        <v>20</v>
      </c>
      <c r="B1458" s="30" t="s">
        <v>1235</v>
      </c>
      <c r="C1458" s="37">
        <v>11</v>
      </c>
      <c r="D1458" s="37" t="s">
        <v>1408</v>
      </c>
      <c r="E1458" s="38"/>
      <c r="F1458" s="38"/>
      <c r="G1458" s="39">
        <v>51</v>
      </c>
      <c r="H1458" s="86">
        <f t="shared" si="112"/>
        <v>51</v>
      </c>
      <c r="I1458" s="90"/>
      <c r="J1458" s="38">
        <f t="shared" si="113"/>
        <v>51</v>
      </c>
      <c r="K1458" s="58">
        <v>13.75</v>
      </c>
      <c r="L1458" s="56">
        <f t="shared" si="114"/>
        <v>701.25</v>
      </c>
      <c r="M1458" s="58">
        <f t="shared" si="116"/>
        <v>0</v>
      </c>
      <c r="N1458" s="56">
        <f t="shared" si="115"/>
        <v>701.25</v>
      </c>
      <c r="O1458" s="56"/>
    </row>
    <row r="1459" ht="12" customHeight="1" spans="1:15">
      <c r="A1459" s="30" t="s">
        <v>20</v>
      </c>
      <c r="B1459" s="30" t="s">
        <v>1235</v>
      </c>
      <c r="C1459" s="58">
        <v>9</v>
      </c>
      <c r="D1459" s="37" t="s">
        <v>1409</v>
      </c>
      <c r="E1459" s="38"/>
      <c r="F1459" s="38"/>
      <c r="G1459" s="39">
        <v>1.57</v>
      </c>
      <c r="H1459" s="86">
        <f t="shared" si="112"/>
        <v>1.57</v>
      </c>
      <c r="I1459" s="90"/>
      <c r="J1459" s="38">
        <f t="shared" si="113"/>
        <v>1.57</v>
      </c>
      <c r="K1459" s="58">
        <v>13.75</v>
      </c>
      <c r="L1459" s="56">
        <f t="shared" si="114"/>
        <v>21.5875</v>
      </c>
      <c r="M1459" s="58">
        <f t="shared" si="116"/>
        <v>0</v>
      </c>
      <c r="N1459" s="56">
        <f t="shared" si="115"/>
        <v>21.5875</v>
      </c>
      <c r="O1459" s="56"/>
    </row>
    <row r="1460" ht="12" customHeight="1" spans="1:15">
      <c r="A1460" s="30" t="s">
        <v>20</v>
      </c>
      <c r="B1460" s="30" t="s">
        <v>1235</v>
      </c>
      <c r="C1460" s="58">
        <v>9</v>
      </c>
      <c r="D1460" s="37" t="s">
        <v>1410</v>
      </c>
      <c r="E1460" s="38"/>
      <c r="F1460" s="38"/>
      <c r="G1460" s="39">
        <v>3.4</v>
      </c>
      <c r="H1460" s="86">
        <f t="shared" si="112"/>
        <v>3.4</v>
      </c>
      <c r="I1460" s="90"/>
      <c r="J1460" s="38">
        <f t="shared" si="113"/>
        <v>3.4</v>
      </c>
      <c r="K1460" s="58">
        <v>13.75</v>
      </c>
      <c r="L1460" s="56">
        <f t="shared" si="114"/>
        <v>46.75</v>
      </c>
      <c r="M1460" s="58">
        <f t="shared" si="116"/>
        <v>0</v>
      </c>
      <c r="N1460" s="56">
        <f t="shared" si="115"/>
        <v>46.75</v>
      </c>
      <c r="O1460" s="56"/>
    </row>
    <row r="1461" ht="12" customHeight="1" spans="1:15">
      <c r="A1461" s="30" t="s">
        <v>20</v>
      </c>
      <c r="B1461" s="30" t="s">
        <v>1235</v>
      </c>
      <c r="C1461" s="58">
        <v>9</v>
      </c>
      <c r="D1461" s="37" t="s">
        <v>1411</v>
      </c>
      <c r="E1461" s="38"/>
      <c r="F1461" s="38"/>
      <c r="G1461" s="39">
        <v>2.21</v>
      </c>
      <c r="H1461" s="86">
        <f t="shared" si="112"/>
        <v>2.21</v>
      </c>
      <c r="I1461" s="90"/>
      <c r="J1461" s="38">
        <f t="shared" si="113"/>
        <v>2.21</v>
      </c>
      <c r="K1461" s="58">
        <v>13.75</v>
      </c>
      <c r="L1461" s="56">
        <f t="shared" si="114"/>
        <v>30.3875</v>
      </c>
      <c r="M1461" s="58">
        <f t="shared" si="116"/>
        <v>0</v>
      </c>
      <c r="N1461" s="56">
        <f t="shared" si="115"/>
        <v>30.3875</v>
      </c>
      <c r="O1461" s="56"/>
    </row>
    <row r="1462" ht="12" customHeight="1" spans="1:15">
      <c r="A1462" s="30" t="s">
        <v>20</v>
      </c>
      <c r="B1462" s="30" t="s">
        <v>1235</v>
      </c>
      <c r="C1462" s="58">
        <v>9</v>
      </c>
      <c r="D1462" s="37" t="s">
        <v>1412</v>
      </c>
      <c r="E1462" s="38"/>
      <c r="F1462" s="38"/>
      <c r="G1462" s="39">
        <v>1.9</v>
      </c>
      <c r="H1462" s="86">
        <f t="shared" si="112"/>
        <v>1.9</v>
      </c>
      <c r="I1462" s="90"/>
      <c r="J1462" s="38">
        <f t="shared" si="113"/>
        <v>1.9</v>
      </c>
      <c r="K1462" s="58">
        <v>13.75</v>
      </c>
      <c r="L1462" s="56">
        <f t="shared" si="114"/>
        <v>26.125</v>
      </c>
      <c r="M1462" s="58">
        <f t="shared" si="116"/>
        <v>0</v>
      </c>
      <c r="N1462" s="56">
        <f t="shared" si="115"/>
        <v>26.125</v>
      </c>
      <c r="O1462" s="56"/>
    </row>
    <row r="1463" ht="12" customHeight="1" spans="1:15">
      <c r="A1463" s="30" t="s">
        <v>20</v>
      </c>
      <c r="B1463" s="30" t="s">
        <v>1235</v>
      </c>
      <c r="C1463" s="58">
        <v>9</v>
      </c>
      <c r="D1463" s="37" t="s">
        <v>1413</v>
      </c>
      <c r="E1463" s="38"/>
      <c r="F1463" s="38"/>
      <c r="G1463" s="39">
        <v>0.62</v>
      </c>
      <c r="H1463" s="86">
        <f t="shared" si="112"/>
        <v>0.62</v>
      </c>
      <c r="I1463" s="90"/>
      <c r="J1463" s="38">
        <f t="shared" si="113"/>
        <v>0.62</v>
      </c>
      <c r="K1463" s="58">
        <v>13.75</v>
      </c>
      <c r="L1463" s="56">
        <f t="shared" si="114"/>
        <v>8.525</v>
      </c>
      <c r="M1463" s="58">
        <f t="shared" si="116"/>
        <v>0</v>
      </c>
      <c r="N1463" s="56">
        <f t="shared" si="115"/>
        <v>8.525</v>
      </c>
      <c r="O1463" s="56"/>
    </row>
    <row r="1464" ht="12" customHeight="1" spans="1:15">
      <c r="A1464" s="30" t="s">
        <v>20</v>
      </c>
      <c r="B1464" s="30" t="s">
        <v>1235</v>
      </c>
      <c r="C1464" s="58">
        <v>9</v>
      </c>
      <c r="D1464" s="37" t="s">
        <v>1414</v>
      </c>
      <c r="E1464" s="38"/>
      <c r="F1464" s="38"/>
      <c r="G1464" s="39">
        <v>0.94</v>
      </c>
      <c r="H1464" s="86">
        <f t="shared" ref="H1464:H1491" si="117">F1464+G1464</f>
        <v>0.94</v>
      </c>
      <c r="I1464" s="90"/>
      <c r="J1464" s="38">
        <f t="shared" si="113"/>
        <v>0.94</v>
      </c>
      <c r="K1464" s="58">
        <v>13.75</v>
      </c>
      <c r="L1464" s="56">
        <f t="shared" si="114"/>
        <v>12.925</v>
      </c>
      <c r="M1464" s="58">
        <f t="shared" si="116"/>
        <v>0</v>
      </c>
      <c r="N1464" s="56">
        <f t="shared" si="115"/>
        <v>12.925</v>
      </c>
      <c r="O1464" s="56"/>
    </row>
    <row r="1465" ht="12" customHeight="1" spans="1:15">
      <c r="A1465" s="30" t="s">
        <v>20</v>
      </c>
      <c r="B1465" s="30" t="s">
        <v>1235</v>
      </c>
      <c r="C1465" s="58">
        <v>9</v>
      </c>
      <c r="D1465" s="37" t="s">
        <v>1415</v>
      </c>
      <c r="E1465" s="38"/>
      <c r="F1465" s="38"/>
      <c r="G1465" s="39">
        <v>2.21</v>
      </c>
      <c r="H1465" s="86">
        <f t="shared" si="117"/>
        <v>2.21</v>
      </c>
      <c r="I1465" s="90"/>
      <c r="J1465" s="38">
        <f t="shared" si="113"/>
        <v>2.21</v>
      </c>
      <c r="K1465" s="58">
        <v>13.75</v>
      </c>
      <c r="L1465" s="56">
        <f t="shared" si="114"/>
        <v>30.3875</v>
      </c>
      <c r="M1465" s="58">
        <f t="shared" si="116"/>
        <v>0</v>
      </c>
      <c r="N1465" s="56">
        <f t="shared" si="115"/>
        <v>30.3875</v>
      </c>
      <c r="O1465" s="56"/>
    </row>
    <row r="1466" ht="12" customHeight="1" spans="1:15">
      <c r="A1466" s="30" t="s">
        <v>20</v>
      </c>
      <c r="B1466" s="30" t="s">
        <v>1235</v>
      </c>
      <c r="C1466" s="58">
        <v>9</v>
      </c>
      <c r="D1466" s="37" t="s">
        <v>1416</v>
      </c>
      <c r="E1466" s="38"/>
      <c r="F1466" s="38"/>
      <c r="G1466" s="39">
        <v>2.39</v>
      </c>
      <c r="H1466" s="86">
        <f t="shared" si="117"/>
        <v>2.39</v>
      </c>
      <c r="I1466" s="90"/>
      <c r="J1466" s="38">
        <f t="shared" si="113"/>
        <v>2.39</v>
      </c>
      <c r="K1466" s="58">
        <v>13.75</v>
      </c>
      <c r="L1466" s="56">
        <f t="shared" si="114"/>
        <v>32.8625</v>
      </c>
      <c r="M1466" s="58">
        <f t="shared" si="116"/>
        <v>0</v>
      </c>
      <c r="N1466" s="56">
        <f t="shared" si="115"/>
        <v>32.8625</v>
      </c>
      <c r="O1466" s="56"/>
    </row>
    <row r="1467" ht="12" customHeight="1" spans="1:15">
      <c r="A1467" s="30" t="s">
        <v>20</v>
      </c>
      <c r="B1467" s="30" t="s">
        <v>1235</v>
      </c>
      <c r="C1467" s="58">
        <v>9</v>
      </c>
      <c r="D1467" s="37" t="s">
        <v>1417</v>
      </c>
      <c r="E1467" s="38"/>
      <c r="F1467" s="38"/>
      <c r="G1467" s="39">
        <v>2.21</v>
      </c>
      <c r="H1467" s="86">
        <f t="shared" si="117"/>
        <v>2.21</v>
      </c>
      <c r="I1467" s="90"/>
      <c r="J1467" s="38">
        <f t="shared" si="113"/>
        <v>2.21</v>
      </c>
      <c r="K1467" s="58">
        <v>13.75</v>
      </c>
      <c r="L1467" s="56">
        <f t="shared" si="114"/>
        <v>30.3875</v>
      </c>
      <c r="M1467" s="58">
        <f t="shared" si="116"/>
        <v>0</v>
      </c>
      <c r="N1467" s="56">
        <f t="shared" si="115"/>
        <v>30.3875</v>
      </c>
      <c r="O1467" s="56"/>
    </row>
    <row r="1468" ht="12" customHeight="1" spans="1:15">
      <c r="A1468" s="30" t="s">
        <v>20</v>
      </c>
      <c r="B1468" s="30" t="s">
        <v>1235</v>
      </c>
      <c r="C1468" s="58">
        <v>9</v>
      </c>
      <c r="D1468" s="37" t="s">
        <v>1418</v>
      </c>
      <c r="E1468" s="38"/>
      <c r="F1468" s="38"/>
      <c r="G1468" s="39">
        <v>2.84</v>
      </c>
      <c r="H1468" s="86">
        <f t="shared" si="117"/>
        <v>2.84</v>
      </c>
      <c r="I1468" s="90"/>
      <c r="J1468" s="38">
        <f t="shared" si="113"/>
        <v>2.84</v>
      </c>
      <c r="K1468" s="58">
        <v>13.75</v>
      </c>
      <c r="L1468" s="56">
        <f t="shared" si="114"/>
        <v>39.05</v>
      </c>
      <c r="M1468" s="58">
        <f t="shared" si="116"/>
        <v>0</v>
      </c>
      <c r="N1468" s="56">
        <f t="shared" si="115"/>
        <v>39.05</v>
      </c>
      <c r="O1468" s="56"/>
    </row>
    <row r="1469" ht="12" customHeight="1" spans="1:15">
      <c r="A1469" s="30" t="s">
        <v>20</v>
      </c>
      <c r="B1469" s="30" t="s">
        <v>1235</v>
      </c>
      <c r="C1469" s="58">
        <v>9</v>
      </c>
      <c r="D1469" s="37" t="s">
        <v>1419</v>
      </c>
      <c r="E1469" s="38"/>
      <c r="F1469" s="38"/>
      <c r="G1469" s="39">
        <v>2.5</v>
      </c>
      <c r="H1469" s="86">
        <f t="shared" si="117"/>
        <v>2.5</v>
      </c>
      <c r="I1469" s="90"/>
      <c r="J1469" s="38">
        <f t="shared" si="113"/>
        <v>2.5</v>
      </c>
      <c r="K1469" s="58">
        <v>13.75</v>
      </c>
      <c r="L1469" s="56">
        <f t="shared" si="114"/>
        <v>34.375</v>
      </c>
      <c r="M1469" s="58">
        <f t="shared" si="116"/>
        <v>0</v>
      </c>
      <c r="N1469" s="56">
        <f t="shared" si="115"/>
        <v>34.375</v>
      </c>
      <c r="O1469" s="56"/>
    </row>
    <row r="1470" ht="12" customHeight="1" spans="1:15">
      <c r="A1470" s="30" t="s">
        <v>20</v>
      </c>
      <c r="B1470" s="30" t="s">
        <v>1235</v>
      </c>
      <c r="C1470" s="58">
        <v>9</v>
      </c>
      <c r="D1470" s="37" t="s">
        <v>1420</v>
      </c>
      <c r="E1470" s="38"/>
      <c r="F1470" s="38"/>
      <c r="G1470" s="39">
        <v>1.57</v>
      </c>
      <c r="H1470" s="86">
        <f t="shared" si="117"/>
        <v>1.57</v>
      </c>
      <c r="I1470" s="90"/>
      <c r="J1470" s="38">
        <f t="shared" si="113"/>
        <v>1.57</v>
      </c>
      <c r="K1470" s="58">
        <v>13.75</v>
      </c>
      <c r="L1470" s="56">
        <f t="shared" si="114"/>
        <v>21.5875</v>
      </c>
      <c r="M1470" s="58">
        <f t="shared" si="116"/>
        <v>0</v>
      </c>
      <c r="N1470" s="56">
        <f t="shared" si="115"/>
        <v>21.5875</v>
      </c>
      <c r="O1470" s="56"/>
    </row>
    <row r="1471" ht="12" customHeight="1" spans="1:15">
      <c r="A1471" s="30" t="s">
        <v>20</v>
      </c>
      <c r="B1471" s="30" t="s">
        <v>1235</v>
      </c>
      <c r="C1471" s="58">
        <v>9</v>
      </c>
      <c r="D1471" s="37" t="s">
        <v>1421</v>
      </c>
      <c r="E1471" s="38"/>
      <c r="F1471" s="38"/>
      <c r="G1471" s="39">
        <v>1.57</v>
      </c>
      <c r="H1471" s="86">
        <f t="shared" si="117"/>
        <v>1.57</v>
      </c>
      <c r="I1471" s="90"/>
      <c r="J1471" s="38">
        <f t="shared" si="113"/>
        <v>1.57</v>
      </c>
      <c r="K1471" s="58">
        <v>13.75</v>
      </c>
      <c r="L1471" s="56">
        <f t="shared" si="114"/>
        <v>21.5875</v>
      </c>
      <c r="M1471" s="58">
        <f t="shared" si="116"/>
        <v>0</v>
      </c>
      <c r="N1471" s="56">
        <f t="shared" si="115"/>
        <v>21.5875</v>
      </c>
      <c r="O1471" s="56"/>
    </row>
    <row r="1472" ht="12" customHeight="1" spans="1:15">
      <c r="A1472" s="30" t="s">
        <v>20</v>
      </c>
      <c r="B1472" s="30" t="s">
        <v>1235</v>
      </c>
      <c r="C1472" s="58">
        <v>9</v>
      </c>
      <c r="D1472" s="37" t="s">
        <v>1422</v>
      </c>
      <c r="E1472" s="38"/>
      <c r="F1472" s="38"/>
      <c r="G1472" s="39">
        <v>1.57</v>
      </c>
      <c r="H1472" s="86">
        <f t="shared" si="117"/>
        <v>1.57</v>
      </c>
      <c r="I1472" s="90"/>
      <c r="J1472" s="38">
        <f t="shared" si="113"/>
        <v>1.57</v>
      </c>
      <c r="K1472" s="58">
        <v>13.75</v>
      </c>
      <c r="L1472" s="56">
        <f t="shared" si="114"/>
        <v>21.5875</v>
      </c>
      <c r="M1472" s="58">
        <f t="shared" si="116"/>
        <v>0</v>
      </c>
      <c r="N1472" s="56">
        <f t="shared" si="115"/>
        <v>21.5875</v>
      </c>
      <c r="O1472" s="56"/>
    </row>
    <row r="1473" ht="12" customHeight="1" spans="1:15">
      <c r="A1473" s="30" t="s">
        <v>20</v>
      </c>
      <c r="B1473" s="30" t="s">
        <v>1235</v>
      </c>
      <c r="C1473" s="58">
        <v>9</v>
      </c>
      <c r="D1473" s="37" t="s">
        <v>1423</v>
      </c>
      <c r="E1473" s="38"/>
      <c r="F1473" s="38"/>
      <c r="G1473" s="39">
        <v>1.9</v>
      </c>
      <c r="H1473" s="86">
        <f t="shared" si="117"/>
        <v>1.9</v>
      </c>
      <c r="I1473" s="90"/>
      <c r="J1473" s="38">
        <f t="shared" ref="J1473:J1491" si="118">H1473</f>
        <v>1.9</v>
      </c>
      <c r="K1473" s="58">
        <v>13.75</v>
      </c>
      <c r="L1473" s="56">
        <f t="shared" si="114"/>
        <v>26.125</v>
      </c>
      <c r="M1473" s="58">
        <f t="shared" si="116"/>
        <v>0</v>
      </c>
      <c r="N1473" s="56">
        <f t="shared" si="115"/>
        <v>26.125</v>
      </c>
      <c r="O1473" s="56"/>
    </row>
    <row r="1474" ht="12" customHeight="1" spans="1:15">
      <c r="A1474" s="30" t="s">
        <v>20</v>
      </c>
      <c r="B1474" s="30" t="s">
        <v>1235</v>
      </c>
      <c r="C1474" s="58">
        <v>9</v>
      </c>
      <c r="D1474" s="37" t="s">
        <v>1424</v>
      </c>
      <c r="E1474" s="38"/>
      <c r="F1474" s="38"/>
      <c r="G1474" s="39">
        <v>1.57</v>
      </c>
      <c r="H1474" s="86">
        <f t="shared" si="117"/>
        <v>1.57</v>
      </c>
      <c r="I1474" s="90"/>
      <c r="J1474" s="38">
        <f t="shared" si="118"/>
        <v>1.57</v>
      </c>
      <c r="K1474" s="58">
        <v>13.75</v>
      </c>
      <c r="L1474" s="56">
        <f t="shared" si="114"/>
        <v>21.5875</v>
      </c>
      <c r="M1474" s="58">
        <f t="shared" si="116"/>
        <v>0</v>
      </c>
      <c r="N1474" s="56">
        <f t="shared" si="115"/>
        <v>21.5875</v>
      </c>
      <c r="O1474" s="56"/>
    </row>
    <row r="1475" ht="12" customHeight="1" spans="1:15">
      <c r="A1475" s="30" t="s">
        <v>20</v>
      </c>
      <c r="B1475" s="30" t="s">
        <v>1235</v>
      </c>
      <c r="C1475" s="58">
        <v>9</v>
      </c>
      <c r="D1475" s="37" t="s">
        <v>1425</v>
      </c>
      <c r="E1475" s="38"/>
      <c r="F1475" s="38"/>
      <c r="G1475" s="39">
        <v>1.9</v>
      </c>
      <c r="H1475" s="86">
        <f t="shared" si="117"/>
        <v>1.9</v>
      </c>
      <c r="I1475" s="90"/>
      <c r="J1475" s="38">
        <f t="shared" si="118"/>
        <v>1.9</v>
      </c>
      <c r="K1475" s="58">
        <v>13.75</v>
      </c>
      <c r="L1475" s="56">
        <f t="shared" si="114"/>
        <v>26.125</v>
      </c>
      <c r="M1475" s="58">
        <f t="shared" si="116"/>
        <v>0</v>
      </c>
      <c r="N1475" s="56">
        <f t="shared" si="115"/>
        <v>26.125</v>
      </c>
      <c r="O1475" s="56"/>
    </row>
    <row r="1476" ht="12" customHeight="1" spans="1:15">
      <c r="A1476" s="30" t="s">
        <v>20</v>
      </c>
      <c r="B1476" s="30" t="s">
        <v>1235</v>
      </c>
      <c r="C1476" s="58">
        <v>9</v>
      </c>
      <c r="D1476" s="37" t="s">
        <v>1426</v>
      </c>
      <c r="E1476" s="38"/>
      <c r="F1476" s="38"/>
      <c r="G1476" s="39">
        <v>1.57</v>
      </c>
      <c r="H1476" s="86">
        <f t="shared" si="117"/>
        <v>1.57</v>
      </c>
      <c r="I1476" s="90"/>
      <c r="J1476" s="38">
        <f t="shared" si="118"/>
        <v>1.57</v>
      </c>
      <c r="K1476" s="58">
        <v>13.75</v>
      </c>
      <c r="L1476" s="56">
        <f t="shared" si="114"/>
        <v>21.5875</v>
      </c>
      <c r="M1476" s="58">
        <f t="shared" si="116"/>
        <v>0</v>
      </c>
      <c r="N1476" s="56">
        <f t="shared" si="115"/>
        <v>21.5875</v>
      </c>
      <c r="O1476" s="56"/>
    </row>
    <row r="1477" ht="12" customHeight="1" spans="1:15">
      <c r="A1477" s="30" t="s">
        <v>20</v>
      </c>
      <c r="B1477" s="30" t="s">
        <v>1235</v>
      </c>
      <c r="C1477" s="58">
        <v>9</v>
      </c>
      <c r="D1477" s="37" t="s">
        <v>1427</v>
      </c>
      <c r="E1477" s="38"/>
      <c r="F1477" s="38"/>
      <c r="G1477" s="39">
        <v>1.9</v>
      </c>
      <c r="H1477" s="86">
        <f t="shared" si="117"/>
        <v>1.9</v>
      </c>
      <c r="I1477" s="90"/>
      <c r="J1477" s="38">
        <f t="shared" si="118"/>
        <v>1.9</v>
      </c>
      <c r="K1477" s="58">
        <v>13.75</v>
      </c>
      <c r="L1477" s="56">
        <f t="shared" si="114"/>
        <v>26.125</v>
      </c>
      <c r="M1477" s="58">
        <f t="shared" si="116"/>
        <v>0</v>
      </c>
      <c r="N1477" s="56">
        <f t="shared" si="115"/>
        <v>26.125</v>
      </c>
      <c r="O1477" s="56"/>
    </row>
    <row r="1478" ht="12" customHeight="1" spans="1:15">
      <c r="A1478" s="30" t="s">
        <v>20</v>
      </c>
      <c r="B1478" s="30" t="s">
        <v>1235</v>
      </c>
      <c r="C1478" s="58">
        <v>9</v>
      </c>
      <c r="D1478" s="37" t="s">
        <v>1428</v>
      </c>
      <c r="E1478" s="38"/>
      <c r="F1478" s="38"/>
      <c r="G1478" s="39">
        <v>1.57</v>
      </c>
      <c r="H1478" s="86">
        <f t="shared" si="117"/>
        <v>1.57</v>
      </c>
      <c r="I1478" s="90"/>
      <c r="J1478" s="38">
        <f t="shared" si="118"/>
        <v>1.57</v>
      </c>
      <c r="K1478" s="58">
        <v>13.75</v>
      </c>
      <c r="L1478" s="56">
        <f t="shared" si="114"/>
        <v>21.5875</v>
      </c>
      <c r="M1478" s="58">
        <f t="shared" si="116"/>
        <v>0</v>
      </c>
      <c r="N1478" s="56">
        <f t="shared" si="115"/>
        <v>21.5875</v>
      </c>
      <c r="O1478" s="56"/>
    </row>
    <row r="1479" ht="12" customHeight="1" spans="1:15">
      <c r="A1479" s="30" t="s">
        <v>20</v>
      </c>
      <c r="B1479" s="30" t="s">
        <v>1235</v>
      </c>
      <c r="C1479" s="58">
        <v>9</v>
      </c>
      <c r="D1479" s="37" t="s">
        <v>1429</v>
      </c>
      <c r="E1479" s="38"/>
      <c r="F1479" s="38"/>
      <c r="G1479" s="39">
        <v>2.21</v>
      </c>
      <c r="H1479" s="86">
        <f t="shared" si="117"/>
        <v>2.21</v>
      </c>
      <c r="I1479" s="90"/>
      <c r="J1479" s="38">
        <f t="shared" si="118"/>
        <v>2.21</v>
      </c>
      <c r="K1479" s="58">
        <v>13.75</v>
      </c>
      <c r="L1479" s="56">
        <f t="shared" ref="L1479:L1491" si="119">H1479*K1479</f>
        <v>30.3875</v>
      </c>
      <c r="M1479" s="58">
        <f t="shared" si="116"/>
        <v>0</v>
      </c>
      <c r="N1479" s="56">
        <f t="shared" ref="N1479:N1491" si="120">L1479-M1479</f>
        <v>30.3875</v>
      </c>
      <c r="O1479" s="56"/>
    </row>
    <row r="1480" ht="12" customHeight="1" spans="1:15">
      <c r="A1480" s="30" t="s">
        <v>20</v>
      </c>
      <c r="B1480" s="30" t="s">
        <v>1235</v>
      </c>
      <c r="C1480" s="58">
        <v>9</v>
      </c>
      <c r="D1480" s="37" t="s">
        <v>1430</v>
      </c>
      <c r="E1480" s="38"/>
      <c r="F1480" s="38"/>
      <c r="G1480" s="39">
        <v>3.3</v>
      </c>
      <c r="H1480" s="86">
        <f t="shared" si="117"/>
        <v>3.3</v>
      </c>
      <c r="I1480" s="90"/>
      <c r="J1480" s="38">
        <f t="shared" si="118"/>
        <v>3.3</v>
      </c>
      <c r="K1480" s="58">
        <v>13.75</v>
      </c>
      <c r="L1480" s="56">
        <f t="shared" si="119"/>
        <v>45.375</v>
      </c>
      <c r="M1480" s="58">
        <f t="shared" ref="M1480:M1491" si="121">I1480*K1480</f>
        <v>0</v>
      </c>
      <c r="N1480" s="56">
        <f t="shared" si="120"/>
        <v>45.375</v>
      </c>
      <c r="O1480" s="56"/>
    </row>
    <row r="1481" ht="12" customHeight="1" spans="1:15">
      <c r="A1481" s="30" t="s">
        <v>20</v>
      </c>
      <c r="B1481" s="30" t="s">
        <v>1235</v>
      </c>
      <c r="C1481" s="58">
        <v>9</v>
      </c>
      <c r="D1481" s="37" t="s">
        <v>1431</v>
      </c>
      <c r="E1481" s="38"/>
      <c r="F1481" s="38"/>
      <c r="G1481" s="39">
        <v>1.9</v>
      </c>
      <c r="H1481" s="86">
        <f t="shared" si="117"/>
        <v>1.9</v>
      </c>
      <c r="I1481" s="90"/>
      <c r="J1481" s="38">
        <f t="shared" si="118"/>
        <v>1.9</v>
      </c>
      <c r="K1481" s="58">
        <v>13.75</v>
      </c>
      <c r="L1481" s="56">
        <f t="shared" si="119"/>
        <v>26.125</v>
      </c>
      <c r="M1481" s="58">
        <f t="shared" si="121"/>
        <v>0</v>
      </c>
      <c r="N1481" s="56">
        <f t="shared" si="120"/>
        <v>26.125</v>
      </c>
      <c r="O1481" s="56"/>
    </row>
    <row r="1482" ht="12" customHeight="1" spans="1:15">
      <c r="A1482" s="30" t="s">
        <v>20</v>
      </c>
      <c r="B1482" s="30" t="s">
        <v>1235</v>
      </c>
      <c r="C1482" s="58">
        <v>9</v>
      </c>
      <c r="D1482" s="37" t="s">
        <v>1432</v>
      </c>
      <c r="E1482" s="38"/>
      <c r="F1482" s="38"/>
      <c r="G1482" s="39">
        <v>1.9</v>
      </c>
      <c r="H1482" s="86">
        <f t="shared" si="117"/>
        <v>1.9</v>
      </c>
      <c r="I1482" s="90"/>
      <c r="J1482" s="38">
        <f t="shared" si="118"/>
        <v>1.9</v>
      </c>
      <c r="K1482" s="58">
        <v>13.75</v>
      </c>
      <c r="L1482" s="56">
        <f t="shared" si="119"/>
        <v>26.125</v>
      </c>
      <c r="M1482" s="58">
        <f t="shared" si="121"/>
        <v>0</v>
      </c>
      <c r="N1482" s="56">
        <f t="shared" si="120"/>
        <v>26.125</v>
      </c>
      <c r="O1482" s="56"/>
    </row>
    <row r="1483" ht="12" customHeight="1" spans="1:15">
      <c r="A1483" s="30" t="s">
        <v>20</v>
      </c>
      <c r="B1483" s="30" t="s">
        <v>1235</v>
      </c>
      <c r="C1483" s="58">
        <v>9</v>
      </c>
      <c r="D1483" s="37" t="s">
        <v>1433</v>
      </c>
      <c r="E1483" s="38"/>
      <c r="F1483" s="38"/>
      <c r="G1483" s="39">
        <v>2.21</v>
      </c>
      <c r="H1483" s="86">
        <f t="shared" si="117"/>
        <v>2.21</v>
      </c>
      <c r="I1483" s="90"/>
      <c r="J1483" s="38">
        <f t="shared" si="118"/>
        <v>2.21</v>
      </c>
      <c r="K1483" s="58">
        <v>13.75</v>
      </c>
      <c r="L1483" s="56">
        <f t="shared" si="119"/>
        <v>30.3875</v>
      </c>
      <c r="M1483" s="58">
        <f t="shared" si="121"/>
        <v>0</v>
      </c>
      <c r="N1483" s="56">
        <f t="shared" si="120"/>
        <v>30.3875</v>
      </c>
      <c r="O1483" s="56"/>
    </row>
    <row r="1484" ht="12" customHeight="1" spans="1:15">
      <c r="A1484" s="30" t="s">
        <v>20</v>
      </c>
      <c r="B1484" s="30" t="s">
        <v>1235</v>
      </c>
      <c r="C1484" s="58">
        <v>9</v>
      </c>
      <c r="D1484" s="37" t="s">
        <v>1434</v>
      </c>
      <c r="E1484" s="38"/>
      <c r="F1484" s="38"/>
      <c r="G1484" s="39">
        <v>2.21</v>
      </c>
      <c r="H1484" s="86">
        <f t="shared" si="117"/>
        <v>2.21</v>
      </c>
      <c r="I1484" s="90"/>
      <c r="J1484" s="38">
        <f t="shared" si="118"/>
        <v>2.21</v>
      </c>
      <c r="K1484" s="58">
        <v>13.75</v>
      </c>
      <c r="L1484" s="56">
        <f t="shared" si="119"/>
        <v>30.3875</v>
      </c>
      <c r="M1484" s="58">
        <f t="shared" si="121"/>
        <v>0</v>
      </c>
      <c r="N1484" s="56">
        <f t="shared" si="120"/>
        <v>30.3875</v>
      </c>
      <c r="O1484" s="56"/>
    </row>
    <row r="1485" ht="12" customHeight="1" spans="1:15">
      <c r="A1485" s="30" t="s">
        <v>20</v>
      </c>
      <c r="B1485" s="30" t="s">
        <v>1235</v>
      </c>
      <c r="C1485" s="58">
        <v>9</v>
      </c>
      <c r="D1485" s="37" t="s">
        <v>1435</v>
      </c>
      <c r="E1485" s="38"/>
      <c r="F1485" s="38"/>
      <c r="G1485" s="39">
        <v>1.57</v>
      </c>
      <c r="H1485" s="86">
        <f t="shared" si="117"/>
        <v>1.57</v>
      </c>
      <c r="I1485" s="90"/>
      <c r="J1485" s="38">
        <f t="shared" si="118"/>
        <v>1.57</v>
      </c>
      <c r="K1485" s="58">
        <v>13.75</v>
      </c>
      <c r="L1485" s="56">
        <f t="shared" si="119"/>
        <v>21.5875</v>
      </c>
      <c r="M1485" s="58">
        <f t="shared" si="121"/>
        <v>0</v>
      </c>
      <c r="N1485" s="56">
        <f t="shared" si="120"/>
        <v>21.5875</v>
      </c>
      <c r="O1485" s="56"/>
    </row>
    <row r="1486" ht="12" customHeight="1" spans="1:15">
      <c r="A1486" s="30" t="s">
        <v>20</v>
      </c>
      <c r="B1486" s="30" t="s">
        <v>1235</v>
      </c>
      <c r="C1486" s="58">
        <v>9</v>
      </c>
      <c r="D1486" s="37" t="s">
        <v>1436</v>
      </c>
      <c r="E1486" s="38"/>
      <c r="F1486" s="38"/>
      <c r="G1486" s="39">
        <v>1.57</v>
      </c>
      <c r="H1486" s="86">
        <f t="shared" si="117"/>
        <v>1.57</v>
      </c>
      <c r="I1486" s="90"/>
      <c r="J1486" s="38">
        <f t="shared" si="118"/>
        <v>1.57</v>
      </c>
      <c r="K1486" s="58">
        <v>13.75</v>
      </c>
      <c r="L1486" s="56">
        <f t="shared" si="119"/>
        <v>21.5875</v>
      </c>
      <c r="M1486" s="58">
        <f t="shared" si="121"/>
        <v>0</v>
      </c>
      <c r="N1486" s="56">
        <f t="shared" si="120"/>
        <v>21.5875</v>
      </c>
      <c r="O1486" s="56"/>
    </row>
    <row r="1487" ht="12" customHeight="1" spans="1:15">
      <c r="A1487" s="30" t="s">
        <v>20</v>
      </c>
      <c r="B1487" s="30" t="s">
        <v>1235</v>
      </c>
      <c r="C1487" s="58">
        <v>9</v>
      </c>
      <c r="D1487" s="37" t="s">
        <v>1437</v>
      </c>
      <c r="E1487" s="38"/>
      <c r="F1487" s="38"/>
      <c r="G1487" s="39">
        <v>1.26</v>
      </c>
      <c r="H1487" s="86">
        <f t="shared" si="117"/>
        <v>1.26</v>
      </c>
      <c r="I1487" s="90"/>
      <c r="J1487" s="38">
        <f t="shared" si="118"/>
        <v>1.26</v>
      </c>
      <c r="K1487" s="58">
        <v>13.75</v>
      </c>
      <c r="L1487" s="56">
        <f t="shared" si="119"/>
        <v>17.325</v>
      </c>
      <c r="M1487" s="58">
        <f t="shared" si="121"/>
        <v>0</v>
      </c>
      <c r="N1487" s="56">
        <f t="shared" si="120"/>
        <v>17.325</v>
      </c>
      <c r="O1487" s="56"/>
    </row>
    <row r="1488" ht="12" customHeight="1" spans="1:15">
      <c r="A1488" s="30" t="s">
        <v>20</v>
      </c>
      <c r="B1488" s="30" t="s">
        <v>1235</v>
      </c>
      <c r="C1488" s="58">
        <v>9</v>
      </c>
      <c r="D1488" s="37" t="s">
        <v>1438</v>
      </c>
      <c r="E1488" s="38"/>
      <c r="F1488" s="38"/>
      <c r="G1488" s="39">
        <v>1.26</v>
      </c>
      <c r="H1488" s="86">
        <f t="shared" si="117"/>
        <v>1.26</v>
      </c>
      <c r="I1488" s="90"/>
      <c r="J1488" s="38">
        <f t="shared" si="118"/>
        <v>1.26</v>
      </c>
      <c r="K1488" s="58">
        <v>13.75</v>
      </c>
      <c r="L1488" s="56">
        <f t="shared" si="119"/>
        <v>17.325</v>
      </c>
      <c r="M1488" s="58">
        <f t="shared" si="121"/>
        <v>0</v>
      </c>
      <c r="N1488" s="56">
        <f t="shared" si="120"/>
        <v>17.325</v>
      </c>
      <c r="O1488" s="56"/>
    </row>
    <row r="1489" ht="12" customHeight="1" spans="1:15">
      <c r="A1489" s="30" t="s">
        <v>20</v>
      </c>
      <c r="B1489" s="30" t="s">
        <v>1235</v>
      </c>
      <c r="C1489" s="58">
        <v>9</v>
      </c>
      <c r="D1489" s="37" t="s">
        <v>1439</v>
      </c>
      <c r="E1489" s="38"/>
      <c r="F1489" s="38"/>
      <c r="G1489" s="39">
        <v>1.9</v>
      </c>
      <c r="H1489" s="86">
        <f t="shared" si="117"/>
        <v>1.9</v>
      </c>
      <c r="I1489" s="90"/>
      <c r="J1489" s="38">
        <f t="shared" si="118"/>
        <v>1.9</v>
      </c>
      <c r="K1489" s="58">
        <v>13.75</v>
      </c>
      <c r="L1489" s="56">
        <f t="shared" si="119"/>
        <v>26.125</v>
      </c>
      <c r="M1489" s="58">
        <f t="shared" si="121"/>
        <v>0</v>
      </c>
      <c r="N1489" s="56">
        <f t="shared" si="120"/>
        <v>26.125</v>
      </c>
      <c r="O1489" s="56"/>
    </row>
    <row r="1490" ht="12" customHeight="1" spans="1:15">
      <c r="A1490" s="30" t="s">
        <v>20</v>
      </c>
      <c r="B1490" s="30" t="s">
        <v>1235</v>
      </c>
      <c r="C1490" s="58">
        <v>5</v>
      </c>
      <c r="D1490" s="37" t="s">
        <v>1372</v>
      </c>
      <c r="E1490" s="38"/>
      <c r="F1490" s="38"/>
      <c r="G1490" s="39">
        <v>2128.9</v>
      </c>
      <c r="H1490" s="86">
        <f t="shared" si="117"/>
        <v>2128.9</v>
      </c>
      <c r="I1490" s="90"/>
      <c r="J1490" s="38">
        <f t="shared" si="118"/>
        <v>2128.9</v>
      </c>
      <c r="K1490" s="58">
        <v>13.75</v>
      </c>
      <c r="L1490" s="56">
        <f t="shared" si="119"/>
        <v>29272.375</v>
      </c>
      <c r="M1490" s="58">
        <f t="shared" si="121"/>
        <v>0</v>
      </c>
      <c r="N1490" s="56">
        <f t="shared" si="120"/>
        <v>29272.375</v>
      </c>
      <c r="O1490" s="56"/>
    </row>
    <row r="1491" ht="12" customHeight="1" spans="1:15">
      <c r="A1491" s="30" t="s">
        <v>20</v>
      </c>
      <c r="B1491" s="30" t="s">
        <v>1235</v>
      </c>
      <c r="C1491" s="58">
        <v>6</v>
      </c>
      <c r="D1491" s="37" t="s">
        <v>1440</v>
      </c>
      <c r="E1491" s="38"/>
      <c r="F1491" s="38"/>
      <c r="G1491" s="39">
        <v>450.04</v>
      </c>
      <c r="H1491" s="86">
        <f t="shared" si="117"/>
        <v>450.04</v>
      </c>
      <c r="I1491" s="90"/>
      <c r="J1491" s="38">
        <f t="shared" si="118"/>
        <v>450.04</v>
      </c>
      <c r="K1491" s="58">
        <v>13.75</v>
      </c>
      <c r="L1491" s="56">
        <f t="shared" si="119"/>
        <v>6188.05</v>
      </c>
      <c r="M1491" s="58">
        <f t="shared" si="121"/>
        <v>0</v>
      </c>
      <c r="N1491" s="56">
        <f t="shared" si="120"/>
        <v>6188.05</v>
      </c>
      <c r="O1491" s="56"/>
    </row>
    <row r="1492" ht="12" customHeight="1" spans="1:15">
      <c r="A1492" s="30" t="s">
        <v>20</v>
      </c>
      <c r="B1492" s="58" t="s">
        <v>1441</v>
      </c>
      <c r="C1492" s="36">
        <v>1</v>
      </c>
      <c r="D1492" s="37" t="s">
        <v>1442</v>
      </c>
      <c r="E1492" s="38"/>
      <c r="F1492" s="58"/>
      <c r="G1492" s="39">
        <v>13.1</v>
      </c>
      <c r="H1492" s="40">
        <f t="shared" ref="H1492:H1555" si="122">F1492+G1492</f>
        <v>13.1</v>
      </c>
      <c r="I1492" s="40"/>
      <c r="J1492" s="38">
        <f t="shared" ref="J1492:J1555" si="123">H1492</f>
        <v>13.1</v>
      </c>
      <c r="K1492" s="58">
        <v>13.75</v>
      </c>
      <c r="L1492" s="56">
        <f t="shared" ref="L1482:L1545" si="124">H1492*K1492</f>
        <v>180.125</v>
      </c>
      <c r="M1492" s="58">
        <f t="shared" ref="M1482:M1545" si="125">I1492*K1492</f>
        <v>0</v>
      </c>
      <c r="N1492" s="56">
        <f t="shared" ref="N1492:N1547" si="126">L1492-M1492</f>
        <v>180.125</v>
      </c>
      <c r="O1492" s="56"/>
    </row>
    <row r="1493" ht="12" customHeight="1" spans="1:15">
      <c r="A1493" s="30" t="s">
        <v>20</v>
      </c>
      <c r="B1493" s="58" t="s">
        <v>1441</v>
      </c>
      <c r="C1493" s="36">
        <v>1</v>
      </c>
      <c r="D1493" s="37" t="s">
        <v>1443</v>
      </c>
      <c r="E1493" s="38"/>
      <c r="F1493" s="58"/>
      <c r="G1493" s="39">
        <v>13</v>
      </c>
      <c r="H1493" s="40">
        <f t="shared" si="122"/>
        <v>13</v>
      </c>
      <c r="I1493" s="40"/>
      <c r="J1493" s="38">
        <f t="shared" si="123"/>
        <v>13</v>
      </c>
      <c r="K1493" s="58">
        <v>13.75</v>
      </c>
      <c r="L1493" s="56">
        <f t="shared" si="124"/>
        <v>178.75</v>
      </c>
      <c r="M1493" s="58">
        <f t="shared" si="125"/>
        <v>0</v>
      </c>
      <c r="N1493" s="56">
        <f t="shared" si="126"/>
        <v>178.75</v>
      </c>
      <c r="O1493" s="56"/>
    </row>
    <row r="1494" ht="12" customHeight="1" spans="1:15">
      <c r="A1494" s="30" t="s">
        <v>20</v>
      </c>
      <c r="B1494" s="58" t="s">
        <v>1441</v>
      </c>
      <c r="C1494" s="36">
        <v>1</v>
      </c>
      <c r="D1494" s="37" t="s">
        <v>1444</v>
      </c>
      <c r="E1494" s="38"/>
      <c r="F1494" s="58"/>
      <c r="G1494" s="39">
        <v>13</v>
      </c>
      <c r="H1494" s="40">
        <f t="shared" si="122"/>
        <v>13</v>
      </c>
      <c r="I1494" s="40"/>
      <c r="J1494" s="38">
        <f t="shared" si="123"/>
        <v>13</v>
      </c>
      <c r="K1494" s="58">
        <v>13.75</v>
      </c>
      <c r="L1494" s="56">
        <f t="shared" si="124"/>
        <v>178.75</v>
      </c>
      <c r="M1494" s="58">
        <f t="shared" si="125"/>
        <v>0</v>
      </c>
      <c r="N1494" s="56">
        <f t="shared" si="126"/>
        <v>178.75</v>
      </c>
      <c r="O1494" s="56"/>
    </row>
    <row r="1495" ht="12" customHeight="1" spans="1:15">
      <c r="A1495" s="30" t="s">
        <v>20</v>
      </c>
      <c r="B1495" s="58" t="s">
        <v>1441</v>
      </c>
      <c r="C1495" s="36">
        <v>1</v>
      </c>
      <c r="D1495" s="37" t="s">
        <v>1445</v>
      </c>
      <c r="E1495" s="38"/>
      <c r="F1495" s="58"/>
      <c r="G1495" s="39">
        <v>12.5</v>
      </c>
      <c r="H1495" s="40">
        <f t="shared" si="122"/>
        <v>12.5</v>
      </c>
      <c r="I1495" s="40"/>
      <c r="J1495" s="38">
        <f t="shared" si="123"/>
        <v>12.5</v>
      </c>
      <c r="K1495" s="58">
        <v>13.75</v>
      </c>
      <c r="L1495" s="56">
        <f t="shared" si="124"/>
        <v>171.875</v>
      </c>
      <c r="M1495" s="58">
        <f t="shared" si="125"/>
        <v>0</v>
      </c>
      <c r="N1495" s="56">
        <f t="shared" si="126"/>
        <v>171.875</v>
      </c>
      <c r="O1495" s="56"/>
    </row>
    <row r="1496" ht="12" customHeight="1" spans="1:15">
      <c r="A1496" s="30" t="s">
        <v>20</v>
      </c>
      <c r="B1496" s="58" t="s">
        <v>1441</v>
      </c>
      <c r="C1496" s="36">
        <v>1</v>
      </c>
      <c r="D1496" s="37" t="s">
        <v>1446</v>
      </c>
      <c r="E1496" s="38"/>
      <c r="F1496" s="58"/>
      <c r="G1496" s="39">
        <v>25.5</v>
      </c>
      <c r="H1496" s="40">
        <f t="shared" si="122"/>
        <v>25.5</v>
      </c>
      <c r="I1496" s="40"/>
      <c r="J1496" s="38">
        <f t="shared" si="123"/>
        <v>25.5</v>
      </c>
      <c r="K1496" s="58">
        <v>13.75</v>
      </c>
      <c r="L1496" s="56">
        <f t="shared" si="124"/>
        <v>350.625</v>
      </c>
      <c r="M1496" s="58">
        <f t="shared" si="125"/>
        <v>0</v>
      </c>
      <c r="N1496" s="56">
        <f t="shared" si="126"/>
        <v>350.625</v>
      </c>
      <c r="O1496" s="56"/>
    </row>
    <row r="1497" ht="12" customHeight="1" spans="1:15">
      <c r="A1497" s="30" t="s">
        <v>20</v>
      </c>
      <c r="B1497" s="58" t="s">
        <v>1441</v>
      </c>
      <c r="C1497" s="36">
        <v>1</v>
      </c>
      <c r="D1497" s="37" t="s">
        <v>1447</v>
      </c>
      <c r="E1497" s="38"/>
      <c r="F1497" s="58"/>
      <c r="G1497" s="39">
        <v>12.5</v>
      </c>
      <c r="H1497" s="40">
        <f t="shared" si="122"/>
        <v>12.5</v>
      </c>
      <c r="I1497" s="40"/>
      <c r="J1497" s="38">
        <f t="shared" si="123"/>
        <v>12.5</v>
      </c>
      <c r="K1497" s="58">
        <v>13.75</v>
      </c>
      <c r="L1497" s="56">
        <f t="shared" si="124"/>
        <v>171.875</v>
      </c>
      <c r="M1497" s="58">
        <f t="shared" si="125"/>
        <v>0</v>
      </c>
      <c r="N1497" s="56">
        <f t="shared" si="126"/>
        <v>171.875</v>
      </c>
      <c r="O1497" s="56"/>
    </row>
    <row r="1498" ht="12" customHeight="1" spans="1:15">
      <c r="A1498" s="30" t="s">
        <v>20</v>
      </c>
      <c r="B1498" s="58" t="s">
        <v>1441</v>
      </c>
      <c r="C1498" s="36">
        <v>1</v>
      </c>
      <c r="D1498" s="37" t="s">
        <v>1448</v>
      </c>
      <c r="E1498" s="38"/>
      <c r="F1498" s="58"/>
      <c r="G1498" s="39">
        <v>12.5</v>
      </c>
      <c r="H1498" s="40">
        <f t="shared" si="122"/>
        <v>12.5</v>
      </c>
      <c r="I1498" s="40"/>
      <c r="J1498" s="38">
        <f t="shared" si="123"/>
        <v>12.5</v>
      </c>
      <c r="K1498" s="58">
        <v>13.75</v>
      </c>
      <c r="L1498" s="56">
        <f t="shared" si="124"/>
        <v>171.875</v>
      </c>
      <c r="M1498" s="58">
        <f t="shared" si="125"/>
        <v>0</v>
      </c>
      <c r="N1498" s="56">
        <f t="shared" si="126"/>
        <v>171.875</v>
      </c>
      <c r="O1498" s="56"/>
    </row>
    <row r="1499" ht="12" customHeight="1" spans="1:15">
      <c r="A1499" s="30" t="s">
        <v>20</v>
      </c>
      <c r="B1499" s="58" t="s">
        <v>1441</v>
      </c>
      <c r="C1499" s="36">
        <v>1</v>
      </c>
      <c r="D1499" s="37" t="s">
        <v>1449</v>
      </c>
      <c r="E1499" s="38"/>
      <c r="F1499" s="58"/>
      <c r="G1499" s="39">
        <v>13</v>
      </c>
      <c r="H1499" s="40">
        <f t="shared" si="122"/>
        <v>13</v>
      </c>
      <c r="I1499" s="40"/>
      <c r="J1499" s="38">
        <f t="shared" si="123"/>
        <v>13</v>
      </c>
      <c r="K1499" s="58">
        <v>13.75</v>
      </c>
      <c r="L1499" s="56">
        <f t="shared" si="124"/>
        <v>178.75</v>
      </c>
      <c r="M1499" s="58">
        <f t="shared" si="125"/>
        <v>0</v>
      </c>
      <c r="N1499" s="56">
        <f t="shared" si="126"/>
        <v>178.75</v>
      </c>
      <c r="O1499" s="37"/>
    </row>
    <row r="1500" ht="12" customHeight="1" spans="1:15">
      <c r="A1500" s="30" t="s">
        <v>20</v>
      </c>
      <c r="B1500" s="58" t="s">
        <v>1441</v>
      </c>
      <c r="C1500" s="36">
        <v>1</v>
      </c>
      <c r="D1500" s="37" t="s">
        <v>740</v>
      </c>
      <c r="E1500" s="38"/>
      <c r="F1500" s="58"/>
      <c r="G1500" s="39">
        <v>13</v>
      </c>
      <c r="H1500" s="40">
        <f t="shared" si="122"/>
        <v>13</v>
      </c>
      <c r="I1500" s="40"/>
      <c r="J1500" s="38">
        <f t="shared" si="123"/>
        <v>13</v>
      </c>
      <c r="K1500" s="58">
        <v>13.75</v>
      </c>
      <c r="L1500" s="56">
        <f t="shared" si="124"/>
        <v>178.75</v>
      </c>
      <c r="M1500" s="58">
        <f t="shared" si="125"/>
        <v>0</v>
      </c>
      <c r="N1500" s="56">
        <f t="shared" si="126"/>
        <v>178.75</v>
      </c>
      <c r="O1500" s="56"/>
    </row>
    <row r="1501" ht="12" customHeight="1" spans="1:15">
      <c r="A1501" s="30" t="s">
        <v>20</v>
      </c>
      <c r="B1501" s="58" t="s">
        <v>1441</v>
      </c>
      <c r="C1501" s="36">
        <v>1</v>
      </c>
      <c r="D1501" s="37" t="s">
        <v>1450</v>
      </c>
      <c r="E1501" s="38"/>
      <c r="F1501" s="58"/>
      <c r="G1501" s="39">
        <v>12.5</v>
      </c>
      <c r="H1501" s="40">
        <f t="shared" si="122"/>
        <v>12.5</v>
      </c>
      <c r="I1501" s="40"/>
      <c r="J1501" s="38">
        <f t="shared" si="123"/>
        <v>12.5</v>
      </c>
      <c r="K1501" s="58">
        <v>13.75</v>
      </c>
      <c r="L1501" s="56">
        <f t="shared" si="124"/>
        <v>171.875</v>
      </c>
      <c r="M1501" s="58">
        <f t="shared" si="125"/>
        <v>0</v>
      </c>
      <c r="N1501" s="56">
        <f t="shared" si="126"/>
        <v>171.875</v>
      </c>
      <c r="O1501" s="56"/>
    </row>
    <row r="1502" ht="12" customHeight="1" spans="1:15">
      <c r="A1502" s="30" t="s">
        <v>20</v>
      </c>
      <c r="B1502" s="58" t="s">
        <v>1441</v>
      </c>
      <c r="C1502" s="36">
        <v>1</v>
      </c>
      <c r="D1502" s="37" t="s">
        <v>1451</v>
      </c>
      <c r="E1502" s="38"/>
      <c r="F1502" s="58"/>
      <c r="G1502" s="39">
        <v>12.5</v>
      </c>
      <c r="H1502" s="40">
        <f t="shared" si="122"/>
        <v>12.5</v>
      </c>
      <c r="I1502" s="40"/>
      <c r="J1502" s="38">
        <f t="shared" si="123"/>
        <v>12.5</v>
      </c>
      <c r="K1502" s="58">
        <v>13.75</v>
      </c>
      <c r="L1502" s="56">
        <f t="shared" si="124"/>
        <v>171.875</v>
      </c>
      <c r="M1502" s="58">
        <f t="shared" si="125"/>
        <v>0</v>
      </c>
      <c r="N1502" s="56">
        <f t="shared" si="126"/>
        <v>171.875</v>
      </c>
      <c r="O1502" s="56"/>
    </row>
    <row r="1503" ht="12" customHeight="1" spans="1:15">
      <c r="A1503" s="30" t="s">
        <v>20</v>
      </c>
      <c r="B1503" s="58" t="s">
        <v>1441</v>
      </c>
      <c r="C1503" s="36">
        <v>1</v>
      </c>
      <c r="D1503" s="37" t="s">
        <v>1452</v>
      </c>
      <c r="E1503" s="38"/>
      <c r="F1503" s="58"/>
      <c r="G1503" s="39">
        <v>12.5</v>
      </c>
      <c r="H1503" s="40">
        <f t="shared" si="122"/>
        <v>12.5</v>
      </c>
      <c r="I1503" s="40"/>
      <c r="J1503" s="38">
        <f t="shared" si="123"/>
        <v>12.5</v>
      </c>
      <c r="K1503" s="58">
        <v>13.75</v>
      </c>
      <c r="L1503" s="56">
        <f t="shared" si="124"/>
        <v>171.875</v>
      </c>
      <c r="M1503" s="58">
        <f t="shared" si="125"/>
        <v>0</v>
      </c>
      <c r="N1503" s="56">
        <f t="shared" si="126"/>
        <v>171.875</v>
      </c>
      <c r="O1503" s="56"/>
    </row>
    <row r="1504" ht="12" customHeight="1" spans="1:15">
      <c r="A1504" s="30" t="s">
        <v>20</v>
      </c>
      <c r="B1504" s="58" t="s">
        <v>1441</v>
      </c>
      <c r="C1504" s="36">
        <v>1</v>
      </c>
      <c r="D1504" s="37" t="s">
        <v>1453</v>
      </c>
      <c r="E1504" s="38"/>
      <c r="F1504" s="58"/>
      <c r="G1504" s="39">
        <v>12.5</v>
      </c>
      <c r="H1504" s="40">
        <f t="shared" si="122"/>
        <v>12.5</v>
      </c>
      <c r="I1504" s="40"/>
      <c r="J1504" s="38">
        <f t="shared" si="123"/>
        <v>12.5</v>
      </c>
      <c r="K1504" s="58">
        <v>13.75</v>
      </c>
      <c r="L1504" s="56">
        <f t="shared" si="124"/>
        <v>171.875</v>
      </c>
      <c r="M1504" s="58">
        <f t="shared" si="125"/>
        <v>0</v>
      </c>
      <c r="N1504" s="56">
        <f t="shared" si="126"/>
        <v>171.875</v>
      </c>
      <c r="O1504" s="56"/>
    </row>
    <row r="1505" ht="12" customHeight="1" spans="1:15">
      <c r="A1505" s="30" t="s">
        <v>20</v>
      </c>
      <c r="B1505" s="58" t="s">
        <v>1441</v>
      </c>
      <c r="C1505" s="36">
        <v>1</v>
      </c>
      <c r="D1505" s="37" t="s">
        <v>1454</v>
      </c>
      <c r="E1505" s="38"/>
      <c r="F1505" s="58"/>
      <c r="G1505" s="39">
        <v>12.5</v>
      </c>
      <c r="H1505" s="40">
        <f t="shared" si="122"/>
        <v>12.5</v>
      </c>
      <c r="I1505" s="40"/>
      <c r="J1505" s="38">
        <f t="shared" si="123"/>
        <v>12.5</v>
      </c>
      <c r="K1505" s="58">
        <v>13.75</v>
      </c>
      <c r="L1505" s="56">
        <f t="shared" si="124"/>
        <v>171.875</v>
      </c>
      <c r="M1505" s="58">
        <f t="shared" si="125"/>
        <v>0</v>
      </c>
      <c r="N1505" s="56">
        <f t="shared" si="126"/>
        <v>171.875</v>
      </c>
      <c r="O1505" s="56"/>
    </row>
    <row r="1506" ht="12" customHeight="1" spans="1:15">
      <c r="A1506" s="30" t="s">
        <v>20</v>
      </c>
      <c r="B1506" s="58" t="s">
        <v>1441</v>
      </c>
      <c r="C1506" s="36">
        <v>1</v>
      </c>
      <c r="D1506" s="37" t="s">
        <v>1455</v>
      </c>
      <c r="E1506" s="38"/>
      <c r="F1506" s="58"/>
      <c r="G1506" s="39">
        <v>12.5</v>
      </c>
      <c r="H1506" s="40">
        <f t="shared" si="122"/>
        <v>12.5</v>
      </c>
      <c r="I1506" s="40"/>
      <c r="J1506" s="38">
        <f t="shared" si="123"/>
        <v>12.5</v>
      </c>
      <c r="K1506" s="58">
        <v>13.75</v>
      </c>
      <c r="L1506" s="56">
        <f t="shared" si="124"/>
        <v>171.875</v>
      </c>
      <c r="M1506" s="58">
        <f t="shared" si="125"/>
        <v>0</v>
      </c>
      <c r="N1506" s="56">
        <f t="shared" si="126"/>
        <v>171.875</v>
      </c>
      <c r="O1506" s="56"/>
    </row>
    <row r="1507" ht="12" customHeight="1" spans="1:15">
      <c r="A1507" s="30" t="s">
        <v>20</v>
      </c>
      <c r="B1507" s="58" t="s">
        <v>1441</v>
      </c>
      <c r="C1507" s="36">
        <v>1</v>
      </c>
      <c r="D1507" s="37" t="s">
        <v>1456</v>
      </c>
      <c r="E1507" s="38"/>
      <c r="F1507" s="58"/>
      <c r="G1507" s="39">
        <v>12.5</v>
      </c>
      <c r="H1507" s="40">
        <f t="shared" si="122"/>
        <v>12.5</v>
      </c>
      <c r="I1507" s="40"/>
      <c r="J1507" s="38">
        <f t="shared" si="123"/>
        <v>12.5</v>
      </c>
      <c r="K1507" s="58">
        <v>13.75</v>
      </c>
      <c r="L1507" s="56">
        <f t="shared" si="124"/>
        <v>171.875</v>
      </c>
      <c r="M1507" s="58">
        <f t="shared" si="125"/>
        <v>0</v>
      </c>
      <c r="N1507" s="56">
        <f t="shared" si="126"/>
        <v>171.875</v>
      </c>
      <c r="O1507" s="56"/>
    </row>
    <row r="1508" ht="12" customHeight="1" spans="1:15">
      <c r="A1508" s="30" t="s">
        <v>20</v>
      </c>
      <c r="B1508" s="58" t="s">
        <v>1441</v>
      </c>
      <c r="C1508" s="36">
        <v>1</v>
      </c>
      <c r="D1508" s="37" t="s">
        <v>1457</v>
      </c>
      <c r="E1508" s="38"/>
      <c r="F1508" s="58"/>
      <c r="G1508" s="39">
        <v>12.5</v>
      </c>
      <c r="H1508" s="40">
        <f t="shared" si="122"/>
        <v>12.5</v>
      </c>
      <c r="I1508" s="40"/>
      <c r="J1508" s="38">
        <f t="shared" si="123"/>
        <v>12.5</v>
      </c>
      <c r="K1508" s="58">
        <v>13.75</v>
      </c>
      <c r="L1508" s="56">
        <f t="shared" si="124"/>
        <v>171.875</v>
      </c>
      <c r="M1508" s="58">
        <f t="shared" si="125"/>
        <v>0</v>
      </c>
      <c r="N1508" s="56">
        <f t="shared" si="126"/>
        <v>171.875</v>
      </c>
      <c r="O1508" s="56"/>
    </row>
    <row r="1509" ht="12" customHeight="1" spans="1:15">
      <c r="A1509" s="30" t="s">
        <v>20</v>
      </c>
      <c r="B1509" s="58" t="s">
        <v>1441</v>
      </c>
      <c r="C1509" s="36">
        <v>1</v>
      </c>
      <c r="D1509" s="37" t="s">
        <v>1458</v>
      </c>
      <c r="E1509" s="38"/>
      <c r="F1509" s="58"/>
      <c r="G1509" s="39">
        <v>12.5</v>
      </c>
      <c r="H1509" s="40">
        <f t="shared" si="122"/>
        <v>12.5</v>
      </c>
      <c r="I1509" s="40"/>
      <c r="J1509" s="38">
        <f t="shared" si="123"/>
        <v>12.5</v>
      </c>
      <c r="K1509" s="58">
        <v>13.75</v>
      </c>
      <c r="L1509" s="56">
        <f t="shared" si="124"/>
        <v>171.875</v>
      </c>
      <c r="M1509" s="58">
        <f t="shared" si="125"/>
        <v>0</v>
      </c>
      <c r="N1509" s="56">
        <f t="shared" si="126"/>
        <v>171.875</v>
      </c>
      <c r="O1509" s="56"/>
    </row>
    <row r="1510" ht="12" customHeight="1" spans="1:15">
      <c r="A1510" s="30" t="s">
        <v>20</v>
      </c>
      <c r="B1510" s="58" t="s">
        <v>1441</v>
      </c>
      <c r="C1510" s="36">
        <v>1</v>
      </c>
      <c r="D1510" s="37" t="s">
        <v>1459</v>
      </c>
      <c r="E1510" s="38"/>
      <c r="F1510" s="58"/>
      <c r="G1510" s="39">
        <v>12.5</v>
      </c>
      <c r="H1510" s="40">
        <f t="shared" si="122"/>
        <v>12.5</v>
      </c>
      <c r="I1510" s="40"/>
      <c r="J1510" s="38">
        <f t="shared" si="123"/>
        <v>12.5</v>
      </c>
      <c r="K1510" s="58">
        <v>13.75</v>
      </c>
      <c r="L1510" s="56">
        <f t="shared" si="124"/>
        <v>171.875</v>
      </c>
      <c r="M1510" s="58">
        <f t="shared" si="125"/>
        <v>0</v>
      </c>
      <c r="N1510" s="56">
        <f t="shared" si="126"/>
        <v>171.875</v>
      </c>
      <c r="O1510" s="56"/>
    </row>
    <row r="1511" ht="12" customHeight="1" spans="1:15">
      <c r="A1511" s="30" t="s">
        <v>20</v>
      </c>
      <c r="B1511" s="58" t="s">
        <v>1441</v>
      </c>
      <c r="C1511" s="36">
        <v>1</v>
      </c>
      <c r="D1511" s="37" t="s">
        <v>1460</v>
      </c>
      <c r="E1511" s="38"/>
      <c r="F1511" s="58"/>
      <c r="G1511" s="39">
        <v>12.5</v>
      </c>
      <c r="H1511" s="40">
        <f t="shared" si="122"/>
        <v>12.5</v>
      </c>
      <c r="I1511" s="40"/>
      <c r="J1511" s="38">
        <f t="shared" si="123"/>
        <v>12.5</v>
      </c>
      <c r="K1511" s="58">
        <v>13.75</v>
      </c>
      <c r="L1511" s="56">
        <f t="shared" si="124"/>
        <v>171.875</v>
      </c>
      <c r="M1511" s="58">
        <f t="shared" si="125"/>
        <v>0</v>
      </c>
      <c r="N1511" s="56">
        <f t="shared" si="126"/>
        <v>171.875</v>
      </c>
      <c r="O1511" s="56"/>
    </row>
    <row r="1512" ht="12" customHeight="1" spans="1:15">
      <c r="A1512" s="30" t="s">
        <v>20</v>
      </c>
      <c r="B1512" s="58" t="s">
        <v>1441</v>
      </c>
      <c r="C1512" s="36">
        <v>1</v>
      </c>
      <c r="D1512" s="37" t="s">
        <v>1461</v>
      </c>
      <c r="E1512" s="38"/>
      <c r="F1512" s="58"/>
      <c r="G1512" s="39">
        <v>12.5</v>
      </c>
      <c r="H1512" s="40">
        <f t="shared" si="122"/>
        <v>12.5</v>
      </c>
      <c r="I1512" s="40"/>
      <c r="J1512" s="38">
        <f t="shared" si="123"/>
        <v>12.5</v>
      </c>
      <c r="K1512" s="58">
        <v>13.75</v>
      </c>
      <c r="L1512" s="56">
        <f t="shared" si="124"/>
        <v>171.875</v>
      </c>
      <c r="M1512" s="58">
        <f t="shared" si="125"/>
        <v>0</v>
      </c>
      <c r="N1512" s="56">
        <f t="shared" si="126"/>
        <v>171.875</v>
      </c>
      <c r="O1512" s="56"/>
    </row>
    <row r="1513" ht="12" customHeight="1" spans="1:15">
      <c r="A1513" s="30" t="s">
        <v>20</v>
      </c>
      <c r="B1513" s="58" t="s">
        <v>1441</v>
      </c>
      <c r="C1513" s="36">
        <v>1</v>
      </c>
      <c r="D1513" s="37" t="s">
        <v>1462</v>
      </c>
      <c r="E1513" s="38"/>
      <c r="F1513" s="58"/>
      <c r="G1513" s="39">
        <v>12.5</v>
      </c>
      <c r="H1513" s="40">
        <f t="shared" si="122"/>
        <v>12.5</v>
      </c>
      <c r="I1513" s="40"/>
      <c r="J1513" s="38">
        <f t="shared" si="123"/>
        <v>12.5</v>
      </c>
      <c r="K1513" s="58">
        <v>13.75</v>
      </c>
      <c r="L1513" s="56">
        <f t="shared" si="124"/>
        <v>171.875</v>
      </c>
      <c r="M1513" s="58">
        <f t="shared" si="125"/>
        <v>0</v>
      </c>
      <c r="N1513" s="56">
        <f t="shared" si="126"/>
        <v>171.875</v>
      </c>
      <c r="O1513" s="56"/>
    </row>
    <row r="1514" ht="12" customHeight="1" spans="1:15">
      <c r="A1514" s="30" t="s">
        <v>20</v>
      </c>
      <c r="B1514" s="58" t="s">
        <v>1441</v>
      </c>
      <c r="C1514" s="36">
        <v>1</v>
      </c>
      <c r="D1514" s="37" t="s">
        <v>1463</v>
      </c>
      <c r="E1514" s="38"/>
      <c r="F1514" s="58"/>
      <c r="G1514" s="39">
        <v>12.5</v>
      </c>
      <c r="H1514" s="40">
        <f t="shared" si="122"/>
        <v>12.5</v>
      </c>
      <c r="I1514" s="40"/>
      <c r="J1514" s="38">
        <f t="shared" si="123"/>
        <v>12.5</v>
      </c>
      <c r="K1514" s="58">
        <v>13.75</v>
      </c>
      <c r="L1514" s="56">
        <f t="shared" si="124"/>
        <v>171.875</v>
      </c>
      <c r="M1514" s="58">
        <f t="shared" si="125"/>
        <v>0</v>
      </c>
      <c r="N1514" s="56">
        <f t="shared" si="126"/>
        <v>171.875</v>
      </c>
      <c r="O1514" s="56"/>
    </row>
    <row r="1515" ht="12" customHeight="1" spans="1:15">
      <c r="A1515" s="30" t="s">
        <v>20</v>
      </c>
      <c r="B1515" s="58" t="s">
        <v>1441</v>
      </c>
      <c r="C1515" s="36">
        <v>1</v>
      </c>
      <c r="D1515" s="37" t="s">
        <v>1464</v>
      </c>
      <c r="E1515" s="38"/>
      <c r="F1515" s="58"/>
      <c r="G1515" s="39">
        <v>12.5</v>
      </c>
      <c r="H1515" s="40">
        <f t="shared" si="122"/>
        <v>12.5</v>
      </c>
      <c r="I1515" s="40"/>
      <c r="J1515" s="38">
        <f t="shared" si="123"/>
        <v>12.5</v>
      </c>
      <c r="K1515" s="58">
        <v>13.75</v>
      </c>
      <c r="L1515" s="56">
        <f t="shared" si="124"/>
        <v>171.875</v>
      </c>
      <c r="M1515" s="58">
        <f t="shared" si="125"/>
        <v>0</v>
      </c>
      <c r="N1515" s="56">
        <f t="shared" si="126"/>
        <v>171.875</v>
      </c>
      <c r="O1515" s="56"/>
    </row>
    <row r="1516" ht="12" customHeight="1" spans="1:15">
      <c r="A1516" s="30" t="s">
        <v>20</v>
      </c>
      <c r="B1516" s="58" t="s">
        <v>1441</v>
      </c>
      <c r="C1516" s="36">
        <v>1</v>
      </c>
      <c r="D1516" s="37" t="s">
        <v>1465</v>
      </c>
      <c r="E1516" s="38"/>
      <c r="F1516" s="58"/>
      <c r="G1516" s="39">
        <v>12.5</v>
      </c>
      <c r="H1516" s="40">
        <f t="shared" si="122"/>
        <v>12.5</v>
      </c>
      <c r="I1516" s="40"/>
      <c r="J1516" s="38">
        <f t="shared" si="123"/>
        <v>12.5</v>
      </c>
      <c r="K1516" s="58">
        <v>13.75</v>
      </c>
      <c r="L1516" s="56">
        <f t="shared" si="124"/>
        <v>171.875</v>
      </c>
      <c r="M1516" s="58">
        <f t="shared" si="125"/>
        <v>0</v>
      </c>
      <c r="N1516" s="56">
        <f t="shared" si="126"/>
        <v>171.875</v>
      </c>
      <c r="O1516" s="56"/>
    </row>
    <row r="1517" ht="12" customHeight="1" spans="1:15">
      <c r="A1517" s="30" t="s">
        <v>20</v>
      </c>
      <c r="B1517" s="58" t="s">
        <v>1441</v>
      </c>
      <c r="C1517" s="36">
        <v>1</v>
      </c>
      <c r="D1517" s="37" t="s">
        <v>1466</v>
      </c>
      <c r="E1517" s="38"/>
      <c r="F1517" s="58"/>
      <c r="G1517" s="39">
        <v>12.5</v>
      </c>
      <c r="H1517" s="40">
        <f t="shared" si="122"/>
        <v>12.5</v>
      </c>
      <c r="I1517" s="40"/>
      <c r="J1517" s="38">
        <f t="shared" si="123"/>
        <v>12.5</v>
      </c>
      <c r="K1517" s="58">
        <v>13.75</v>
      </c>
      <c r="L1517" s="56">
        <f t="shared" si="124"/>
        <v>171.875</v>
      </c>
      <c r="M1517" s="58">
        <f t="shared" si="125"/>
        <v>0</v>
      </c>
      <c r="N1517" s="56">
        <f t="shared" si="126"/>
        <v>171.875</v>
      </c>
      <c r="O1517" s="56"/>
    </row>
    <row r="1518" ht="12" customHeight="1" spans="1:15">
      <c r="A1518" s="30" t="s">
        <v>20</v>
      </c>
      <c r="B1518" s="58" t="s">
        <v>1441</v>
      </c>
      <c r="C1518" s="36">
        <v>1</v>
      </c>
      <c r="D1518" s="37" t="s">
        <v>1467</v>
      </c>
      <c r="E1518" s="38"/>
      <c r="F1518" s="58"/>
      <c r="G1518" s="39">
        <v>12.5</v>
      </c>
      <c r="H1518" s="40">
        <f t="shared" si="122"/>
        <v>12.5</v>
      </c>
      <c r="I1518" s="40"/>
      <c r="J1518" s="38">
        <f t="shared" si="123"/>
        <v>12.5</v>
      </c>
      <c r="K1518" s="58">
        <v>13.75</v>
      </c>
      <c r="L1518" s="56">
        <f t="shared" si="124"/>
        <v>171.875</v>
      </c>
      <c r="M1518" s="58">
        <f t="shared" si="125"/>
        <v>0</v>
      </c>
      <c r="N1518" s="56">
        <f t="shared" si="126"/>
        <v>171.875</v>
      </c>
      <c r="O1518" s="56"/>
    </row>
    <row r="1519" ht="12" customHeight="1" spans="1:15">
      <c r="A1519" s="30" t="s">
        <v>20</v>
      </c>
      <c r="B1519" s="58" t="s">
        <v>1441</v>
      </c>
      <c r="C1519" s="36">
        <v>1</v>
      </c>
      <c r="D1519" s="37" t="s">
        <v>1468</v>
      </c>
      <c r="E1519" s="38"/>
      <c r="F1519" s="58"/>
      <c r="G1519" s="39">
        <v>12.5</v>
      </c>
      <c r="H1519" s="40">
        <f t="shared" si="122"/>
        <v>12.5</v>
      </c>
      <c r="I1519" s="40"/>
      <c r="J1519" s="38">
        <f t="shared" si="123"/>
        <v>12.5</v>
      </c>
      <c r="K1519" s="58">
        <v>13.75</v>
      </c>
      <c r="L1519" s="56">
        <f t="shared" si="124"/>
        <v>171.875</v>
      </c>
      <c r="M1519" s="58">
        <f t="shared" si="125"/>
        <v>0</v>
      </c>
      <c r="N1519" s="56">
        <f t="shared" si="126"/>
        <v>171.875</v>
      </c>
      <c r="O1519" s="56"/>
    </row>
    <row r="1520" ht="12" customHeight="1" spans="1:15">
      <c r="A1520" s="30" t="s">
        <v>20</v>
      </c>
      <c r="B1520" s="58" t="s">
        <v>1441</v>
      </c>
      <c r="C1520" s="36">
        <v>1</v>
      </c>
      <c r="D1520" s="37" t="s">
        <v>1469</v>
      </c>
      <c r="E1520" s="38"/>
      <c r="F1520" s="58"/>
      <c r="G1520" s="39">
        <v>12.5</v>
      </c>
      <c r="H1520" s="40">
        <f t="shared" si="122"/>
        <v>12.5</v>
      </c>
      <c r="I1520" s="40"/>
      <c r="J1520" s="38">
        <f t="shared" si="123"/>
        <v>12.5</v>
      </c>
      <c r="K1520" s="58">
        <v>13.75</v>
      </c>
      <c r="L1520" s="56">
        <f t="shared" si="124"/>
        <v>171.875</v>
      </c>
      <c r="M1520" s="58">
        <f t="shared" si="125"/>
        <v>0</v>
      </c>
      <c r="N1520" s="56">
        <f t="shared" si="126"/>
        <v>171.875</v>
      </c>
      <c r="O1520" s="56"/>
    </row>
    <row r="1521" ht="12" customHeight="1" spans="1:15">
      <c r="A1521" s="30" t="s">
        <v>20</v>
      </c>
      <c r="B1521" s="58" t="s">
        <v>1441</v>
      </c>
      <c r="C1521" s="36">
        <v>1</v>
      </c>
      <c r="D1521" s="37" t="s">
        <v>1470</v>
      </c>
      <c r="E1521" s="38"/>
      <c r="F1521" s="58"/>
      <c r="G1521" s="39">
        <v>12.5</v>
      </c>
      <c r="H1521" s="40">
        <f t="shared" si="122"/>
        <v>12.5</v>
      </c>
      <c r="I1521" s="40"/>
      <c r="J1521" s="38">
        <f t="shared" si="123"/>
        <v>12.5</v>
      </c>
      <c r="K1521" s="58">
        <v>13.75</v>
      </c>
      <c r="L1521" s="56">
        <f t="shared" si="124"/>
        <v>171.875</v>
      </c>
      <c r="M1521" s="58">
        <f t="shared" si="125"/>
        <v>0</v>
      </c>
      <c r="N1521" s="56">
        <f t="shared" si="126"/>
        <v>171.875</v>
      </c>
      <c r="O1521" s="56"/>
    </row>
    <row r="1522" ht="12" customHeight="1" spans="1:15">
      <c r="A1522" s="30" t="s">
        <v>20</v>
      </c>
      <c r="B1522" s="58" t="s">
        <v>1441</v>
      </c>
      <c r="C1522" s="36">
        <v>1</v>
      </c>
      <c r="D1522" s="37" t="s">
        <v>1471</v>
      </c>
      <c r="E1522" s="38"/>
      <c r="F1522" s="58"/>
      <c r="G1522" s="39">
        <v>12.5</v>
      </c>
      <c r="H1522" s="40">
        <f t="shared" si="122"/>
        <v>12.5</v>
      </c>
      <c r="I1522" s="40"/>
      <c r="J1522" s="38">
        <f t="shared" si="123"/>
        <v>12.5</v>
      </c>
      <c r="K1522" s="58">
        <v>13.75</v>
      </c>
      <c r="L1522" s="56">
        <f t="shared" si="124"/>
        <v>171.875</v>
      </c>
      <c r="M1522" s="58">
        <f t="shared" si="125"/>
        <v>0</v>
      </c>
      <c r="N1522" s="56">
        <f t="shared" si="126"/>
        <v>171.875</v>
      </c>
      <c r="O1522" s="56"/>
    </row>
    <row r="1523" ht="12" customHeight="1" spans="1:15">
      <c r="A1523" s="30" t="s">
        <v>20</v>
      </c>
      <c r="B1523" s="58" t="s">
        <v>1441</v>
      </c>
      <c r="C1523" s="36">
        <v>1</v>
      </c>
      <c r="D1523" s="37" t="s">
        <v>1472</v>
      </c>
      <c r="E1523" s="38"/>
      <c r="F1523" s="58"/>
      <c r="G1523" s="39">
        <v>12.5</v>
      </c>
      <c r="H1523" s="40">
        <f t="shared" si="122"/>
        <v>12.5</v>
      </c>
      <c r="I1523" s="40"/>
      <c r="J1523" s="38">
        <f t="shared" si="123"/>
        <v>12.5</v>
      </c>
      <c r="K1523" s="58">
        <v>13.75</v>
      </c>
      <c r="L1523" s="56">
        <f t="shared" si="124"/>
        <v>171.875</v>
      </c>
      <c r="M1523" s="58">
        <f t="shared" si="125"/>
        <v>0</v>
      </c>
      <c r="N1523" s="56">
        <f t="shared" si="126"/>
        <v>171.875</v>
      </c>
      <c r="O1523" s="56"/>
    </row>
    <row r="1524" ht="12" customHeight="1" spans="1:15">
      <c r="A1524" s="30" t="s">
        <v>20</v>
      </c>
      <c r="B1524" s="58" t="s">
        <v>1441</v>
      </c>
      <c r="C1524" s="36">
        <v>1</v>
      </c>
      <c r="D1524" s="37" t="s">
        <v>1473</v>
      </c>
      <c r="E1524" s="38"/>
      <c r="F1524" s="58"/>
      <c r="G1524" s="39">
        <v>12.5</v>
      </c>
      <c r="H1524" s="40">
        <f t="shared" si="122"/>
        <v>12.5</v>
      </c>
      <c r="I1524" s="40"/>
      <c r="J1524" s="38">
        <f t="shared" si="123"/>
        <v>12.5</v>
      </c>
      <c r="K1524" s="58">
        <v>13.75</v>
      </c>
      <c r="L1524" s="56">
        <f t="shared" si="124"/>
        <v>171.875</v>
      </c>
      <c r="M1524" s="58">
        <f t="shared" si="125"/>
        <v>0</v>
      </c>
      <c r="N1524" s="56">
        <f t="shared" si="126"/>
        <v>171.875</v>
      </c>
      <c r="O1524" s="56"/>
    </row>
    <row r="1525" ht="12" customHeight="1" spans="1:15">
      <c r="A1525" s="30" t="s">
        <v>20</v>
      </c>
      <c r="B1525" s="58" t="s">
        <v>1441</v>
      </c>
      <c r="C1525" s="36">
        <v>1</v>
      </c>
      <c r="D1525" s="37" t="s">
        <v>1474</v>
      </c>
      <c r="E1525" s="38"/>
      <c r="F1525" s="58"/>
      <c r="G1525" s="39">
        <v>12.5</v>
      </c>
      <c r="H1525" s="40">
        <f t="shared" si="122"/>
        <v>12.5</v>
      </c>
      <c r="I1525" s="40"/>
      <c r="J1525" s="38">
        <f t="shared" si="123"/>
        <v>12.5</v>
      </c>
      <c r="K1525" s="58">
        <v>13.75</v>
      </c>
      <c r="L1525" s="56">
        <f t="shared" si="124"/>
        <v>171.875</v>
      </c>
      <c r="M1525" s="58">
        <f t="shared" si="125"/>
        <v>0</v>
      </c>
      <c r="N1525" s="56">
        <f t="shared" si="126"/>
        <v>171.875</v>
      </c>
      <c r="O1525" s="56"/>
    </row>
    <row r="1526" ht="12" customHeight="1" spans="1:15">
      <c r="A1526" s="30" t="s">
        <v>20</v>
      </c>
      <c r="B1526" s="58" t="s">
        <v>1441</v>
      </c>
      <c r="C1526" s="36">
        <v>1</v>
      </c>
      <c r="D1526" s="37" t="s">
        <v>1475</v>
      </c>
      <c r="E1526" s="38"/>
      <c r="F1526" s="58"/>
      <c r="G1526" s="39">
        <v>12.5</v>
      </c>
      <c r="H1526" s="40">
        <f t="shared" si="122"/>
        <v>12.5</v>
      </c>
      <c r="I1526" s="40"/>
      <c r="J1526" s="38">
        <f t="shared" si="123"/>
        <v>12.5</v>
      </c>
      <c r="K1526" s="58">
        <v>13.75</v>
      </c>
      <c r="L1526" s="56">
        <f t="shared" si="124"/>
        <v>171.875</v>
      </c>
      <c r="M1526" s="58">
        <f t="shared" si="125"/>
        <v>0</v>
      </c>
      <c r="N1526" s="56">
        <f t="shared" si="126"/>
        <v>171.875</v>
      </c>
      <c r="O1526" s="56"/>
    </row>
    <row r="1527" ht="12" customHeight="1" spans="1:15">
      <c r="A1527" s="30" t="s">
        <v>20</v>
      </c>
      <c r="B1527" s="58" t="s">
        <v>1441</v>
      </c>
      <c r="C1527" s="36">
        <v>1</v>
      </c>
      <c r="D1527" s="37" t="s">
        <v>1476</v>
      </c>
      <c r="E1527" s="38"/>
      <c r="F1527" s="58"/>
      <c r="G1527" s="39">
        <v>12.5</v>
      </c>
      <c r="H1527" s="40">
        <f t="shared" si="122"/>
        <v>12.5</v>
      </c>
      <c r="I1527" s="40"/>
      <c r="J1527" s="38">
        <f t="shared" si="123"/>
        <v>12.5</v>
      </c>
      <c r="K1527" s="58">
        <v>13.75</v>
      </c>
      <c r="L1527" s="56">
        <f t="shared" si="124"/>
        <v>171.875</v>
      </c>
      <c r="M1527" s="58">
        <f t="shared" si="125"/>
        <v>0</v>
      </c>
      <c r="N1527" s="56">
        <f t="shared" si="126"/>
        <v>171.875</v>
      </c>
      <c r="O1527" s="56"/>
    </row>
    <row r="1528" ht="12" customHeight="1" spans="1:15">
      <c r="A1528" s="30" t="s">
        <v>20</v>
      </c>
      <c r="B1528" s="58" t="s">
        <v>1441</v>
      </c>
      <c r="C1528" s="36">
        <v>1</v>
      </c>
      <c r="D1528" s="37" t="s">
        <v>1477</v>
      </c>
      <c r="E1528" s="38"/>
      <c r="F1528" s="58"/>
      <c r="G1528" s="39">
        <v>12.5</v>
      </c>
      <c r="H1528" s="40">
        <f t="shared" si="122"/>
        <v>12.5</v>
      </c>
      <c r="I1528" s="40"/>
      <c r="J1528" s="38">
        <f t="shared" si="123"/>
        <v>12.5</v>
      </c>
      <c r="K1528" s="58">
        <v>13.75</v>
      </c>
      <c r="L1528" s="56">
        <f t="shared" si="124"/>
        <v>171.875</v>
      </c>
      <c r="M1528" s="58">
        <f t="shared" si="125"/>
        <v>0</v>
      </c>
      <c r="N1528" s="56">
        <f t="shared" si="126"/>
        <v>171.875</v>
      </c>
      <c r="O1528" s="56"/>
    </row>
    <row r="1529" ht="12" customHeight="1" spans="1:15">
      <c r="A1529" s="30" t="s">
        <v>20</v>
      </c>
      <c r="B1529" s="58" t="s">
        <v>1441</v>
      </c>
      <c r="C1529" s="36">
        <v>1</v>
      </c>
      <c r="D1529" s="37" t="s">
        <v>1478</v>
      </c>
      <c r="E1529" s="38"/>
      <c r="F1529" s="58"/>
      <c r="G1529" s="39">
        <v>12.5</v>
      </c>
      <c r="H1529" s="40">
        <f t="shared" si="122"/>
        <v>12.5</v>
      </c>
      <c r="I1529" s="40"/>
      <c r="J1529" s="38">
        <f t="shared" si="123"/>
        <v>12.5</v>
      </c>
      <c r="K1529" s="58">
        <v>13.75</v>
      </c>
      <c r="L1529" s="56">
        <f t="shared" si="124"/>
        <v>171.875</v>
      </c>
      <c r="M1529" s="58">
        <f t="shared" si="125"/>
        <v>0</v>
      </c>
      <c r="N1529" s="56">
        <f t="shared" si="126"/>
        <v>171.875</v>
      </c>
      <c r="O1529" s="56"/>
    </row>
    <row r="1530" ht="12" customHeight="1" spans="1:15">
      <c r="A1530" s="30" t="s">
        <v>20</v>
      </c>
      <c r="B1530" s="58" t="s">
        <v>1441</v>
      </c>
      <c r="C1530" s="36">
        <v>1</v>
      </c>
      <c r="D1530" s="37" t="s">
        <v>1479</v>
      </c>
      <c r="E1530" s="38"/>
      <c r="F1530" s="58"/>
      <c r="G1530" s="39">
        <v>12.5</v>
      </c>
      <c r="H1530" s="40">
        <f t="shared" si="122"/>
        <v>12.5</v>
      </c>
      <c r="I1530" s="40"/>
      <c r="J1530" s="38">
        <f t="shared" si="123"/>
        <v>12.5</v>
      </c>
      <c r="K1530" s="58">
        <v>13.75</v>
      </c>
      <c r="L1530" s="56">
        <f t="shared" si="124"/>
        <v>171.875</v>
      </c>
      <c r="M1530" s="58">
        <f t="shared" si="125"/>
        <v>0</v>
      </c>
      <c r="N1530" s="56">
        <f t="shared" si="126"/>
        <v>171.875</v>
      </c>
      <c r="O1530" s="56"/>
    </row>
    <row r="1531" ht="12" customHeight="1" spans="1:15">
      <c r="A1531" s="30" t="s">
        <v>20</v>
      </c>
      <c r="B1531" s="58" t="s">
        <v>1441</v>
      </c>
      <c r="C1531" s="36">
        <v>1</v>
      </c>
      <c r="D1531" s="37" t="s">
        <v>1480</v>
      </c>
      <c r="E1531" s="38"/>
      <c r="F1531" s="58"/>
      <c r="G1531" s="39">
        <v>12.5</v>
      </c>
      <c r="H1531" s="40">
        <f t="shared" si="122"/>
        <v>12.5</v>
      </c>
      <c r="I1531" s="40"/>
      <c r="J1531" s="38">
        <f t="shared" si="123"/>
        <v>12.5</v>
      </c>
      <c r="K1531" s="58">
        <v>13.75</v>
      </c>
      <c r="L1531" s="56">
        <f t="shared" si="124"/>
        <v>171.875</v>
      </c>
      <c r="M1531" s="58">
        <f t="shared" si="125"/>
        <v>0</v>
      </c>
      <c r="N1531" s="56">
        <f t="shared" si="126"/>
        <v>171.875</v>
      </c>
      <c r="O1531" s="56"/>
    </row>
    <row r="1532" ht="12" customHeight="1" spans="1:15">
      <c r="A1532" s="30" t="s">
        <v>20</v>
      </c>
      <c r="B1532" s="58" t="s">
        <v>1441</v>
      </c>
      <c r="C1532" s="36">
        <v>1</v>
      </c>
      <c r="D1532" s="37" t="s">
        <v>495</v>
      </c>
      <c r="E1532" s="38"/>
      <c r="F1532" s="58"/>
      <c r="G1532" s="39">
        <v>12.5</v>
      </c>
      <c r="H1532" s="40">
        <f t="shared" si="122"/>
        <v>12.5</v>
      </c>
      <c r="I1532" s="40"/>
      <c r="J1532" s="38">
        <f t="shared" si="123"/>
        <v>12.5</v>
      </c>
      <c r="K1532" s="58">
        <v>13.75</v>
      </c>
      <c r="L1532" s="56">
        <f t="shared" si="124"/>
        <v>171.875</v>
      </c>
      <c r="M1532" s="58">
        <f t="shared" si="125"/>
        <v>0</v>
      </c>
      <c r="N1532" s="56">
        <f t="shared" si="126"/>
        <v>171.875</v>
      </c>
      <c r="O1532" s="56"/>
    </row>
    <row r="1533" ht="12" customHeight="1" spans="1:15">
      <c r="A1533" s="30" t="s">
        <v>20</v>
      </c>
      <c r="B1533" s="58" t="s">
        <v>1441</v>
      </c>
      <c r="C1533" s="36">
        <v>1</v>
      </c>
      <c r="D1533" s="37" t="s">
        <v>1481</v>
      </c>
      <c r="E1533" s="38"/>
      <c r="F1533" s="58"/>
      <c r="G1533" s="39">
        <v>12.5</v>
      </c>
      <c r="H1533" s="40">
        <f t="shared" si="122"/>
        <v>12.5</v>
      </c>
      <c r="I1533" s="40"/>
      <c r="J1533" s="38">
        <f t="shared" si="123"/>
        <v>12.5</v>
      </c>
      <c r="K1533" s="58">
        <v>13.75</v>
      </c>
      <c r="L1533" s="56">
        <f t="shared" si="124"/>
        <v>171.875</v>
      </c>
      <c r="M1533" s="58">
        <f t="shared" si="125"/>
        <v>0</v>
      </c>
      <c r="N1533" s="56">
        <f t="shared" si="126"/>
        <v>171.875</v>
      </c>
      <c r="O1533" s="56"/>
    </row>
    <row r="1534" ht="12" customHeight="1" spans="1:15">
      <c r="A1534" s="30" t="s">
        <v>20</v>
      </c>
      <c r="B1534" s="58" t="s">
        <v>1441</v>
      </c>
      <c r="C1534" s="36">
        <v>1</v>
      </c>
      <c r="D1534" s="37" t="s">
        <v>1155</v>
      </c>
      <c r="E1534" s="38"/>
      <c r="F1534" s="58"/>
      <c r="G1534" s="39">
        <v>12.5</v>
      </c>
      <c r="H1534" s="40">
        <f t="shared" si="122"/>
        <v>12.5</v>
      </c>
      <c r="I1534" s="40"/>
      <c r="J1534" s="38">
        <f t="shared" si="123"/>
        <v>12.5</v>
      </c>
      <c r="K1534" s="58">
        <v>13.75</v>
      </c>
      <c r="L1534" s="56">
        <f t="shared" si="124"/>
        <v>171.875</v>
      </c>
      <c r="M1534" s="58">
        <f t="shared" si="125"/>
        <v>0</v>
      </c>
      <c r="N1534" s="56">
        <f t="shared" si="126"/>
        <v>171.875</v>
      </c>
      <c r="O1534" s="56"/>
    </row>
    <row r="1535" ht="12" customHeight="1" spans="1:15">
      <c r="A1535" s="30" t="s">
        <v>20</v>
      </c>
      <c r="B1535" s="58" t="s">
        <v>1441</v>
      </c>
      <c r="C1535" s="36">
        <v>1</v>
      </c>
      <c r="D1535" s="37" t="s">
        <v>1482</v>
      </c>
      <c r="E1535" s="38"/>
      <c r="F1535" s="58"/>
      <c r="G1535" s="39">
        <v>12.5</v>
      </c>
      <c r="H1535" s="40">
        <f t="shared" si="122"/>
        <v>12.5</v>
      </c>
      <c r="I1535" s="40"/>
      <c r="J1535" s="38">
        <f t="shared" si="123"/>
        <v>12.5</v>
      </c>
      <c r="K1535" s="58">
        <v>13.75</v>
      </c>
      <c r="L1535" s="56">
        <f t="shared" si="124"/>
        <v>171.875</v>
      </c>
      <c r="M1535" s="58">
        <f t="shared" si="125"/>
        <v>0</v>
      </c>
      <c r="N1535" s="56">
        <f t="shared" si="126"/>
        <v>171.875</v>
      </c>
      <c r="O1535" s="56"/>
    </row>
    <row r="1536" ht="12" customHeight="1" spans="1:15">
      <c r="A1536" s="30" t="s">
        <v>20</v>
      </c>
      <c r="B1536" s="58" t="s">
        <v>1441</v>
      </c>
      <c r="C1536" s="36">
        <v>1</v>
      </c>
      <c r="D1536" s="37" t="s">
        <v>1483</v>
      </c>
      <c r="E1536" s="38"/>
      <c r="F1536" s="58"/>
      <c r="G1536" s="39">
        <v>12.5</v>
      </c>
      <c r="H1536" s="40">
        <f t="shared" si="122"/>
        <v>12.5</v>
      </c>
      <c r="I1536" s="40"/>
      <c r="J1536" s="38">
        <f t="shared" si="123"/>
        <v>12.5</v>
      </c>
      <c r="K1536" s="58">
        <v>13.75</v>
      </c>
      <c r="L1536" s="56">
        <f t="shared" si="124"/>
        <v>171.875</v>
      </c>
      <c r="M1536" s="58">
        <f t="shared" si="125"/>
        <v>0</v>
      </c>
      <c r="N1536" s="56">
        <f t="shared" si="126"/>
        <v>171.875</v>
      </c>
      <c r="O1536" s="56"/>
    </row>
    <row r="1537" ht="12" customHeight="1" spans="1:15">
      <c r="A1537" s="30" t="s">
        <v>20</v>
      </c>
      <c r="B1537" s="58" t="s">
        <v>1441</v>
      </c>
      <c r="C1537" s="36">
        <v>1</v>
      </c>
      <c r="D1537" s="37" t="s">
        <v>473</v>
      </c>
      <c r="E1537" s="38"/>
      <c r="F1537" s="58"/>
      <c r="G1537" s="39">
        <v>12.5</v>
      </c>
      <c r="H1537" s="40">
        <f t="shared" si="122"/>
        <v>12.5</v>
      </c>
      <c r="I1537" s="40"/>
      <c r="J1537" s="38">
        <f t="shared" si="123"/>
        <v>12.5</v>
      </c>
      <c r="K1537" s="58">
        <v>13.75</v>
      </c>
      <c r="L1537" s="56">
        <f t="shared" si="124"/>
        <v>171.875</v>
      </c>
      <c r="M1537" s="58">
        <f t="shared" si="125"/>
        <v>0</v>
      </c>
      <c r="N1537" s="56">
        <f t="shared" si="126"/>
        <v>171.875</v>
      </c>
      <c r="O1537" s="56"/>
    </row>
    <row r="1538" ht="12" customHeight="1" spans="1:15">
      <c r="A1538" s="30" t="s">
        <v>20</v>
      </c>
      <c r="B1538" s="58" t="s">
        <v>1441</v>
      </c>
      <c r="C1538" s="36">
        <v>1</v>
      </c>
      <c r="D1538" s="37" t="s">
        <v>1483</v>
      </c>
      <c r="E1538" s="38"/>
      <c r="F1538" s="58"/>
      <c r="G1538" s="39">
        <v>20</v>
      </c>
      <c r="H1538" s="40">
        <f t="shared" si="122"/>
        <v>20</v>
      </c>
      <c r="I1538" s="40"/>
      <c r="J1538" s="38">
        <f t="shared" si="123"/>
        <v>20</v>
      </c>
      <c r="K1538" s="58">
        <v>13.75</v>
      </c>
      <c r="L1538" s="56">
        <f t="shared" si="124"/>
        <v>275</v>
      </c>
      <c r="M1538" s="58">
        <f t="shared" si="125"/>
        <v>0</v>
      </c>
      <c r="N1538" s="56">
        <f t="shared" si="126"/>
        <v>275</v>
      </c>
      <c r="O1538" s="56"/>
    </row>
    <row r="1539" ht="12" customHeight="1" spans="1:15">
      <c r="A1539" s="30" t="s">
        <v>20</v>
      </c>
      <c r="B1539" s="58" t="s">
        <v>1441</v>
      </c>
      <c r="C1539" s="36">
        <v>1</v>
      </c>
      <c r="D1539" s="37" t="s">
        <v>1484</v>
      </c>
      <c r="E1539" s="38"/>
      <c r="F1539" s="58"/>
      <c r="G1539" s="39">
        <v>12.5</v>
      </c>
      <c r="H1539" s="40">
        <f t="shared" si="122"/>
        <v>12.5</v>
      </c>
      <c r="I1539" s="40"/>
      <c r="J1539" s="38">
        <f t="shared" si="123"/>
        <v>12.5</v>
      </c>
      <c r="K1539" s="58">
        <v>13.75</v>
      </c>
      <c r="L1539" s="56">
        <f t="shared" si="124"/>
        <v>171.875</v>
      </c>
      <c r="M1539" s="58">
        <f t="shared" si="125"/>
        <v>0</v>
      </c>
      <c r="N1539" s="56">
        <f t="shared" si="126"/>
        <v>171.875</v>
      </c>
      <c r="O1539" s="56"/>
    </row>
    <row r="1540" ht="12" customHeight="1" spans="1:15">
      <c r="A1540" s="30" t="s">
        <v>20</v>
      </c>
      <c r="B1540" s="58" t="s">
        <v>1441</v>
      </c>
      <c r="C1540" s="36">
        <v>1</v>
      </c>
      <c r="D1540" s="37" t="s">
        <v>1485</v>
      </c>
      <c r="E1540" s="38"/>
      <c r="F1540" s="58"/>
      <c r="G1540" s="39">
        <v>12.5</v>
      </c>
      <c r="H1540" s="40">
        <f t="shared" si="122"/>
        <v>12.5</v>
      </c>
      <c r="I1540" s="40"/>
      <c r="J1540" s="38">
        <f t="shared" si="123"/>
        <v>12.5</v>
      </c>
      <c r="K1540" s="58">
        <v>13.75</v>
      </c>
      <c r="L1540" s="56">
        <f t="shared" si="124"/>
        <v>171.875</v>
      </c>
      <c r="M1540" s="58">
        <f t="shared" si="125"/>
        <v>0</v>
      </c>
      <c r="N1540" s="56">
        <f t="shared" si="126"/>
        <v>171.875</v>
      </c>
      <c r="O1540" s="56"/>
    </row>
    <row r="1541" ht="12" customHeight="1" spans="1:15">
      <c r="A1541" s="30" t="s">
        <v>20</v>
      </c>
      <c r="B1541" s="58" t="s">
        <v>1441</v>
      </c>
      <c r="C1541" s="36">
        <v>1</v>
      </c>
      <c r="D1541" s="37" t="s">
        <v>1486</v>
      </c>
      <c r="E1541" s="38"/>
      <c r="F1541" s="58"/>
      <c r="G1541" s="39">
        <v>12.5</v>
      </c>
      <c r="H1541" s="40">
        <f t="shared" si="122"/>
        <v>12.5</v>
      </c>
      <c r="I1541" s="40"/>
      <c r="J1541" s="38">
        <f t="shared" si="123"/>
        <v>12.5</v>
      </c>
      <c r="K1541" s="58">
        <v>13.75</v>
      </c>
      <c r="L1541" s="56">
        <f t="shared" si="124"/>
        <v>171.875</v>
      </c>
      <c r="M1541" s="58">
        <f t="shared" si="125"/>
        <v>0</v>
      </c>
      <c r="N1541" s="56">
        <f t="shared" si="126"/>
        <v>171.875</v>
      </c>
      <c r="O1541" s="56"/>
    </row>
    <row r="1542" ht="12" customHeight="1" spans="1:15">
      <c r="A1542" s="30" t="s">
        <v>20</v>
      </c>
      <c r="B1542" s="58" t="s">
        <v>1441</v>
      </c>
      <c r="C1542" s="36">
        <v>1</v>
      </c>
      <c r="D1542" s="37" t="s">
        <v>1487</v>
      </c>
      <c r="E1542" s="38"/>
      <c r="F1542" s="58"/>
      <c r="G1542" s="39">
        <v>12.5</v>
      </c>
      <c r="H1542" s="40">
        <f t="shared" si="122"/>
        <v>12.5</v>
      </c>
      <c r="I1542" s="40"/>
      <c r="J1542" s="38">
        <f t="shared" si="123"/>
        <v>12.5</v>
      </c>
      <c r="K1542" s="58">
        <v>13.75</v>
      </c>
      <c r="L1542" s="56">
        <f t="shared" si="124"/>
        <v>171.875</v>
      </c>
      <c r="M1542" s="58">
        <f t="shared" si="125"/>
        <v>0</v>
      </c>
      <c r="N1542" s="56">
        <f t="shared" si="126"/>
        <v>171.875</v>
      </c>
      <c r="O1542" s="56"/>
    </row>
    <row r="1543" ht="12" customHeight="1" spans="1:15">
      <c r="A1543" s="30" t="s">
        <v>20</v>
      </c>
      <c r="B1543" s="58" t="s">
        <v>1441</v>
      </c>
      <c r="C1543" s="36">
        <v>1</v>
      </c>
      <c r="D1543" s="37" t="s">
        <v>1488</v>
      </c>
      <c r="E1543" s="38"/>
      <c r="F1543" s="58"/>
      <c r="G1543" s="39">
        <v>12.5</v>
      </c>
      <c r="H1543" s="40">
        <f t="shared" si="122"/>
        <v>12.5</v>
      </c>
      <c r="I1543" s="40"/>
      <c r="J1543" s="38">
        <f t="shared" si="123"/>
        <v>12.5</v>
      </c>
      <c r="K1543" s="58">
        <v>13.75</v>
      </c>
      <c r="L1543" s="56">
        <f t="shared" si="124"/>
        <v>171.875</v>
      </c>
      <c r="M1543" s="58">
        <f t="shared" si="125"/>
        <v>0</v>
      </c>
      <c r="N1543" s="56">
        <f t="shared" si="126"/>
        <v>171.875</v>
      </c>
      <c r="O1543" s="56"/>
    </row>
    <row r="1544" ht="12" customHeight="1" spans="1:15">
      <c r="A1544" s="30" t="s">
        <v>20</v>
      </c>
      <c r="B1544" s="58" t="s">
        <v>1441</v>
      </c>
      <c r="C1544" s="36">
        <v>1</v>
      </c>
      <c r="D1544" s="37" t="s">
        <v>1489</v>
      </c>
      <c r="E1544" s="38"/>
      <c r="F1544" s="58"/>
      <c r="G1544" s="39">
        <v>12.5</v>
      </c>
      <c r="H1544" s="40">
        <f t="shared" si="122"/>
        <v>12.5</v>
      </c>
      <c r="I1544" s="40"/>
      <c r="J1544" s="38">
        <f t="shared" si="123"/>
        <v>12.5</v>
      </c>
      <c r="K1544" s="58">
        <v>13.75</v>
      </c>
      <c r="L1544" s="56">
        <f t="shared" si="124"/>
        <v>171.875</v>
      </c>
      <c r="M1544" s="58">
        <f t="shared" si="125"/>
        <v>0</v>
      </c>
      <c r="N1544" s="56">
        <f t="shared" si="126"/>
        <v>171.875</v>
      </c>
      <c r="O1544" s="56"/>
    </row>
    <row r="1545" ht="12" customHeight="1" spans="1:15">
      <c r="A1545" s="30" t="s">
        <v>20</v>
      </c>
      <c r="B1545" s="58" t="s">
        <v>1441</v>
      </c>
      <c r="C1545" s="36">
        <v>1</v>
      </c>
      <c r="D1545" s="37" t="s">
        <v>1490</v>
      </c>
      <c r="E1545" s="38"/>
      <c r="F1545" s="58"/>
      <c r="G1545" s="39">
        <v>12.5</v>
      </c>
      <c r="H1545" s="40">
        <f t="shared" si="122"/>
        <v>12.5</v>
      </c>
      <c r="I1545" s="40"/>
      <c r="J1545" s="38">
        <f t="shared" si="123"/>
        <v>12.5</v>
      </c>
      <c r="K1545" s="58">
        <v>13.75</v>
      </c>
      <c r="L1545" s="56">
        <f t="shared" si="124"/>
        <v>171.875</v>
      </c>
      <c r="M1545" s="58">
        <f t="shared" si="125"/>
        <v>0</v>
      </c>
      <c r="N1545" s="56">
        <f t="shared" si="126"/>
        <v>171.875</v>
      </c>
      <c r="O1545" s="56"/>
    </row>
    <row r="1546" ht="12" customHeight="1" spans="1:15">
      <c r="A1546" s="30" t="s">
        <v>20</v>
      </c>
      <c r="B1546" s="58" t="s">
        <v>1441</v>
      </c>
      <c r="C1546" s="36">
        <v>1</v>
      </c>
      <c r="D1546" s="37" t="s">
        <v>1491</v>
      </c>
      <c r="E1546" s="38"/>
      <c r="F1546" s="58"/>
      <c r="G1546" s="39">
        <v>12.5</v>
      </c>
      <c r="H1546" s="40">
        <f t="shared" si="122"/>
        <v>12.5</v>
      </c>
      <c r="I1546" s="40"/>
      <c r="J1546" s="38">
        <f t="shared" si="123"/>
        <v>12.5</v>
      </c>
      <c r="K1546" s="58">
        <v>13.75</v>
      </c>
      <c r="L1546" s="56">
        <f t="shared" ref="L1546:L1609" si="127">H1546*K1546</f>
        <v>171.875</v>
      </c>
      <c r="M1546" s="58">
        <f t="shared" ref="M1546:M1609" si="128">I1546*K1546</f>
        <v>0</v>
      </c>
      <c r="N1546" s="56">
        <f t="shared" si="126"/>
        <v>171.875</v>
      </c>
      <c r="O1546" s="56"/>
    </row>
    <row r="1547" ht="12" customHeight="1" spans="1:15">
      <c r="A1547" s="30" t="s">
        <v>20</v>
      </c>
      <c r="B1547" s="58" t="s">
        <v>1441</v>
      </c>
      <c r="C1547" s="36">
        <v>1</v>
      </c>
      <c r="D1547" s="37" t="s">
        <v>1492</v>
      </c>
      <c r="E1547" s="38"/>
      <c r="F1547" s="58"/>
      <c r="G1547" s="39">
        <v>12.5</v>
      </c>
      <c r="H1547" s="40">
        <f t="shared" si="122"/>
        <v>12.5</v>
      </c>
      <c r="I1547" s="40"/>
      <c r="J1547" s="38">
        <f t="shared" si="123"/>
        <v>12.5</v>
      </c>
      <c r="K1547" s="58">
        <v>13.75</v>
      </c>
      <c r="L1547" s="56">
        <f t="shared" si="127"/>
        <v>171.875</v>
      </c>
      <c r="M1547" s="58">
        <f t="shared" si="128"/>
        <v>0</v>
      </c>
      <c r="N1547" s="56">
        <f t="shared" si="126"/>
        <v>171.875</v>
      </c>
      <c r="O1547" s="56"/>
    </row>
    <row r="1548" ht="12" customHeight="1" spans="1:15">
      <c r="A1548" s="30" t="s">
        <v>20</v>
      </c>
      <c r="B1548" s="58" t="s">
        <v>1441</v>
      </c>
      <c r="C1548" s="36">
        <v>1</v>
      </c>
      <c r="D1548" s="37" t="s">
        <v>1493</v>
      </c>
      <c r="E1548" s="38"/>
      <c r="F1548" s="58"/>
      <c r="G1548" s="39">
        <v>12.5</v>
      </c>
      <c r="H1548" s="40">
        <f t="shared" si="122"/>
        <v>12.5</v>
      </c>
      <c r="I1548" s="40"/>
      <c r="J1548" s="38">
        <f t="shared" si="123"/>
        <v>12.5</v>
      </c>
      <c r="K1548" s="58">
        <v>13.75</v>
      </c>
      <c r="L1548" s="56">
        <f t="shared" si="127"/>
        <v>171.875</v>
      </c>
      <c r="M1548" s="58">
        <f t="shared" si="128"/>
        <v>0</v>
      </c>
      <c r="N1548" s="56">
        <f t="shared" ref="N1548:N1611" si="129">L1548-M1548</f>
        <v>171.875</v>
      </c>
      <c r="O1548" s="56"/>
    </row>
    <row r="1549" ht="12" customHeight="1" spans="1:15">
      <c r="A1549" s="30" t="s">
        <v>20</v>
      </c>
      <c r="B1549" s="58" t="s">
        <v>1441</v>
      </c>
      <c r="C1549" s="36">
        <v>1</v>
      </c>
      <c r="D1549" s="37" t="s">
        <v>1494</v>
      </c>
      <c r="E1549" s="38"/>
      <c r="F1549" s="58"/>
      <c r="G1549" s="39">
        <v>12.5</v>
      </c>
      <c r="H1549" s="40">
        <f t="shared" si="122"/>
        <v>12.5</v>
      </c>
      <c r="I1549" s="40"/>
      <c r="J1549" s="38">
        <f t="shared" si="123"/>
        <v>12.5</v>
      </c>
      <c r="K1549" s="58">
        <v>13.75</v>
      </c>
      <c r="L1549" s="56">
        <f t="shared" si="127"/>
        <v>171.875</v>
      </c>
      <c r="M1549" s="58">
        <f t="shared" si="128"/>
        <v>0</v>
      </c>
      <c r="N1549" s="56">
        <f t="shared" si="129"/>
        <v>171.875</v>
      </c>
      <c r="O1549" s="56"/>
    </row>
    <row r="1550" ht="12" customHeight="1" spans="1:15">
      <c r="A1550" s="30" t="s">
        <v>20</v>
      </c>
      <c r="B1550" s="58" t="s">
        <v>1441</v>
      </c>
      <c r="C1550" s="36">
        <v>1</v>
      </c>
      <c r="D1550" s="37" t="s">
        <v>1495</v>
      </c>
      <c r="E1550" s="38"/>
      <c r="F1550" s="58"/>
      <c r="G1550" s="39">
        <v>12.5</v>
      </c>
      <c r="H1550" s="40">
        <f t="shared" si="122"/>
        <v>12.5</v>
      </c>
      <c r="I1550" s="40"/>
      <c r="J1550" s="38">
        <f t="shared" si="123"/>
        <v>12.5</v>
      </c>
      <c r="K1550" s="58">
        <v>13.75</v>
      </c>
      <c r="L1550" s="56">
        <f t="shared" si="127"/>
        <v>171.875</v>
      </c>
      <c r="M1550" s="58">
        <f t="shared" si="128"/>
        <v>0</v>
      </c>
      <c r="N1550" s="56">
        <f t="shared" si="129"/>
        <v>171.875</v>
      </c>
      <c r="O1550" s="56"/>
    </row>
    <row r="1551" ht="12" customHeight="1" spans="1:15">
      <c r="A1551" s="30" t="s">
        <v>20</v>
      </c>
      <c r="B1551" s="58" t="s">
        <v>1441</v>
      </c>
      <c r="C1551" s="36">
        <v>1</v>
      </c>
      <c r="D1551" s="37" t="s">
        <v>1496</v>
      </c>
      <c r="E1551" s="38"/>
      <c r="F1551" s="58"/>
      <c r="G1551" s="39">
        <v>12.5</v>
      </c>
      <c r="H1551" s="40">
        <f t="shared" si="122"/>
        <v>12.5</v>
      </c>
      <c r="I1551" s="40"/>
      <c r="J1551" s="38">
        <f t="shared" si="123"/>
        <v>12.5</v>
      </c>
      <c r="K1551" s="58">
        <v>13.75</v>
      </c>
      <c r="L1551" s="56">
        <f t="shared" si="127"/>
        <v>171.875</v>
      </c>
      <c r="M1551" s="58">
        <f t="shared" si="128"/>
        <v>0</v>
      </c>
      <c r="N1551" s="56">
        <f t="shared" si="129"/>
        <v>171.875</v>
      </c>
      <c r="O1551" s="56"/>
    </row>
    <row r="1552" ht="12" customHeight="1" spans="1:15">
      <c r="A1552" s="30" t="s">
        <v>20</v>
      </c>
      <c r="B1552" s="58" t="s">
        <v>1441</v>
      </c>
      <c r="C1552" s="36">
        <v>1</v>
      </c>
      <c r="D1552" s="37" t="s">
        <v>1497</v>
      </c>
      <c r="E1552" s="38"/>
      <c r="F1552" s="58"/>
      <c r="G1552" s="39">
        <v>12.5</v>
      </c>
      <c r="H1552" s="40">
        <f t="shared" si="122"/>
        <v>12.5</v>
      </c>
      <c r="I1552" s="40"/>
      <c r="J1552" s="38">
        <f t="shared" si="123"/>
        <v>12.5</v>
      </c>
      <c r="K1552" s="58">
        <v>13.75</v>
      </c>
      <c r="L1552" s="56">
        <f t="shared" si="127"/>
        <v>171.875</v>
      </c>
      <c r="M1552" s="58">
        <f t="shared" si="128"/>
        <v>0</v>
      </c>
      <c r="N1552" s="56">
        <f t="shared" si="129"/>
        <v>171.875</v>
      </c>
      <c r="O1552" s="56"/>
    </row>
    <row r="1553" ht="12" customHeight="1" spans="1:15">
      <c r="A1553" s="30" t="s">
        <v>20</v>
      </c>
      <c r="B1553" s="58" t="s">
        <v>1441</v>
      </c>
      <c r="C1553" s="36">
        <v>1</v>
      </c>
      <c r="D1553" s="37" t="s">
        <v>1498</v>
      </c>
      <c r="E1553" s="38"/>
      <c r="F1553" s="58"/>
      <c r="G1553" s="39">
        <v>12.5</v>
      </c>
      <c r="H1553" s="40">
        <f t="shared" si="122"/>
        <v>12.5</v>
      </c>
      <c r="I1553" s="40"/>
      <c r="J1553" s="38">
        <f t="shared" si="123"/>
        <v>12.5</v>
      </c>
      <c r="K1553" s="58">
        <v>13.75</v>
      </c>
      <c r="L1553" s="56">
        <f t="shared" si="127"/>
        <v>171.875</v>
      </c>
      <c r="M1553" s="58">
        <f t="shared" si="128"/>
        <v>0</v>
      </c>
      <c r="N1553" s="56">
        <f t="shared" si="129"/>
        <v>171.875</v>
      </c>
      <c r="O1553" s="56"/>
    </row>
    <row r="1554" ht="12" customHeight="1" spans="1:15">
      <c r="A1554" s="30" t="s">
        <v>20</v>
      </c>
      <c r="B1554" s="58" t="s">
        <v>1441</v>
      </c>
      <c r="C1554" s="36">
        <v>1</v>
      </c>
      <c r="D1554" s="37" t="s">
        <v>581</v>
      </c>
      <c r="E1554" s="38"/>
      <c r="F1554" s="58"/>
      <c r="G1554" s="39">
        <v>12.5</v>
      </c>
      <c r="H1554" s="40">
        <f t="shared" si="122"/>
        <v>12.5</v>
      </c>
      <c r="I1554" s="40"/>
      <c r="J1554" s="38">
        <f t="shared" si="123"/>
        <v>12.5</v>
      </c>
      <c r="K1554" s="58">
        <v>13.75</v>
      </c>
      <c r="L1554" s="56">
        <f t="shared" si="127"/>
        <v>171.875</v>
      </c>
      <c r="M1554" s="58">
        <f t="shared" si="128"/>
        <v>0</v>
      </c>
      <c r="N1554" s="56">
        <f t="shared" si="129"/>
        <v>171.875</v>
      </c>
      <c r="O1554" s="56"/>
    </row>
    <row r="1555" ht="12" customHeight="1" spans="1:15">
      <c r="A1555" s="30" t="s">
        <v>20</v>
      </c>
      <c r="B1555" s="58" t="s">
        <v>1441</v>
      </c>
      <c r="C1555" s="36">
        <v>1</v>
      </c>
      <c r="D1555" s="37" t="s">
        <v>1499</v>
      </c>
      <c r="E1555" s="38"/>
      <c r="F1555" s="58"/>
      <c r="G1555" s="39">
        <v>12.5</v>
      </c>
      <c r="H1555" s="40">
        <f t="shared" si="122"/>
        <v>12.5</v>
      </c>
      <c r="I1555" s="40"/>
      <c r="J1555" s="38">
        <f t="shared" si="123"/>
        <v>12.5</v>
      </c>
      <c r="K1555" s="58">
        <v>13.75</v>
      </c>
      <c r="L1555" s="56">
        <f t="shared" si="127"/>
        <v>171.875</v>
      </c>
      <c r="M1555" s="58">
        <f t="shared" si="128"/>
        <v>0</v>
      </c>
      <c r="N1555" s="56">
        <f t="shared" si="129"/>
        <v>171.875</v>
      </c>
      <c r="O1555" s="56"/>
    </row>
    <row r="1556" ht="12" customHeight="1" spans="1:15">
      <c r="A1556" s="30" t="s">
        <v>20</v>
      </c>
      <c r="B1556" s="58" t="s">
        <v>1441</v>
      </c>
      <c r="C1556" s="36">
        <v>2</v>
      </c>
      <c r="D1556" s="37" t="s">
        <v>1500</v>
      </c>
      <c r="E1556" s="38"/>
      <c r="F1556" s="58"/>
      <c r="G1556" s="39">
        <v>12.5</v>
      </c>
      <c r="H1556" s="40">
        <f t="shared" ref="H1556:H1619" si="130">F1556+G1556</f>
        <v>12.5</v>
      </c>
      <c r="I1556" s="40"/>
      <c r="J1556" s="38">
        <f t="shared" ref="J1556:J1619" si="131">H1556</f>
        <v>12.5</v>
      </c>
      <c r="K1556" s="58">
        <v>13.75</v>
      </c>
      <c r="L1556" s="56">
        <f t="shared" si="127"/>
        <v>171.875</v>
      </c>
      <c r="M1556" s="58">
        <f t="shared" si="128"/>
        <v>0</v>
      </c>
      <c r="N1556" s="56">
        <f t="shared" si="129"/>
        <v>171.875</v>
      </c>
      <c r="O1556" s="37"/>
    </row>
    <row r="1557" ht="12" customHeight="1" spans="1:15">
      <c r="A1557" s="30" t="s">
        <v>20</v>
      </c>
      <c r="B1557" s="58" t="s">
        <v>1441</v>
      </c>
      <c r="C1557" s="36">
        <v>2</v>
      </c>
      <c r="D1557" s="37" t="s">
        <v>1501</v>
      </c>
      <c r="E1557" s="38"/>
      <c r="F1557" s="58"/>
      <c r="G1557" s="39">
        <v>12.5</v>
      </c>
      <c r="H1557" s="40">
        <f t="shared" si="130"/>
        <v>12.5</v>
      </c>
      <c r="I1557" s="40"/>
      <c r="J1557" s="38">
        <f t="shared" si="131"/>
        <v>12.5</v>
      </c>
      <c r="K1557" s="58">
        <v>13.75</v>
      </c>
      <c r="L1557" s="56">
        <f t="shared" si="127"/>
        <v>171.875</v>
      </c>
      <c r="M1557" s="58">
        <f t="shared" si="128"/>
        <v>0</v>
      </c>
      <c r="N1557" s="56">
        <f t="shared" si="129"/>
        <v>171.875</v>
      </c>
      <c r="O1557" s="56"/>
    </row>
    <row r="1558" ht="12" customHeight="1" spans="1:15">
      <c r="A1558" s="30" t="s">
        <v>20</v>
      </c>
      <c r="B1558" s="58" t="s">
        <v>1441</v>
      </c>
      <c r="C1558" s="36">
        <v>2</v>
      </c>
      <c r="D1558" s="37" t="s">
        <v>1502</v>
      </c>
      <c r="E1558" s="38"/>
      <c r="F1558" s="58"/>
      <c r="G1558" s="39">
        <v>12.5</v>
      </c>
      <c r="H1558" s="40">
        <f t="shared" si="130"/>
        <v>12.5</v>
      </c>
      <c r="I1558" s="40"/>
      <c r="J1558" s="38">
        <f t="shared" si="131"/>
        <v>12.5</v>
      </c>
      <c r="K1558" s="58">
        <v>13.75</v>
      </c>
      <c r="L1558" s="56">
        <f t="shared" si="127"/>
        <v>171.875</v>
      </c>
      <c r="M1558" s="58">
        <f t="shared" si="128"/>
        <v>0</v>
      </c>
      <c r="N1558" s="56">
        <f t="shared" si="129"/>
        <v>171.875</v>
      </c>
      <c r="O1558" s="56"/>
    </row>
    <row r="1559" ht="12" customHeight="1" spans="1:15">
      <c r="A1559" s="30" t="s">
        <v>20</v>
      </c>
      <c r="B1559" s="58" t="s">
        <v>1441</v>
      </c>
      <c r="C1559" s="36">
        <v>2</v>
      </c>
      <c r="D1559" s="37" t="s">
        <v>1503</v>
      </c>
      <c r="E1559" s="38"/>
      <c r="F1559" s="58"/>
      <c r="G1559" s="39">
        <v>12.5</v>
      </c>
      <c r="H1559" s="40">
        <f t="shared" si="130"/>
        <v>12.5</v>
      </c>
      <c r="I1559" s="40"/>
      <c r="J1559" s="38">
        <f t="shared" si="131"/>
        <v>12.5</v>
      </c>
      <c r="K1559" s="58">
        <v>13.75</v>
      </c>
      <c r="L1559" s="56">
        <f t="shared" si="127"/>
        <v>171.875</v>
      </c>
      <c r="M1559" s="58">
        <f t="shared" si="128"/>
        <v>0</v>
      </c>
      <c r="N1559" s="56">
        <f t="shared" si="129"/>
        <v>171.875</v>
      </c>
      <c r="O1559" s="56"/>
    </row>
    <row r="1560" ht="12" customHeight="1" spans="1:15">
      <c r="A1560" s="30" t="s">
        <v>20</v>
      </c>
      <c r="B1560" s="58" t="s">
        <v>1441</v>
      </c>
      <c r="C1560" s="36">
        <v>2</v>
      </c>
      <c r="D1560" s="37" t="s">
        <v>1504</v>
      </c>
      <c r="E1560" s="38"/>
      <c r="F1560" s="58"/>
      <c r="G1560" s="39">
        <v>12.5</v>
      </c>
      <c r="H1560" s="40">
        <f t="shared" si="130"/>
        <v>12.5</v>
      </c>
      <c r="I1560" s="40"/>
      <c r="J1560" s="38">
        <f t="shared" si="131"/>
        <v>12.5</v>
      </c>
      <c r="K1560" s="58">
        <v>13.75</v>
      </c>
      <c r="L1560" s="56">
        <f t="shared" si="127"/>
        <v>171.875</v>
      </c>
      <c r="M1560" s="58">
        <f t="shared" si="128"/>
        <v>0</v>
      </c>
      <c r="N1560" s="56">
        <f t="shared" si="129"/>
        <v>171.875</v>
      </c>
      <c r="O1560" s="56"/>
    </row>
    <row r="1561" ht="12" customHeight="1" spans="1:15">
      <c r="A1561" s="30" t="s">
        <v>20</v>
      </c>
      <c r="B1561" s="58" t="s">
        <v>1441</v>
      </c>
      <c r="C1561" s="36">
        <v>2</v>
      </c>
      <c r="D1561" s="37" t="s">
        <v>1505</v>
      </c>
      <c r="E1561" s="38"/>
      <c r="F1561" s="58"/>
      <c r="G1561" s="39">
        <v>12.5</v>
      </c>
      <c r="H1561" s="40">
        <f t="shared" si="130"/>
        <v>12.5</v>
      </c>
      <c r="I1561" s="40"/>
      <c r="J1561" s="38">
        <f t="shared" si="131"/>
        <v>12.5</v>
      </c>
      <c r="K1561" s="58">
        <v>13.75</v>
      </c>
      <c r="L1561" s="56">
        <f t="shared" si="127"/>
        <v>171.875</v>
      </c>
      <c r="M1561" s="58">
        <f t="shared" si="128"/>
        <v>0</v>
      </c>
      <c r="N1561" s="56">
        <f t="shared" si="129"/>
        <v>171.875</v>
      </c>
      <c r="O1561" s="56"/>
    </row>
    <row r="1562" ht="12" customHeight="1" spans="1:15">
      <c r="A1562" s="30" t="s">
        <v>20</v>
      </c>
      <c r="B1562" s="58" t="s">
        <v>1441</v>
      </c>
      <c r="C1562" s="36">
        <v>2</v>
      </c>
      <c r="D1562" s="37" t="s">
        <v>1506</v>
      </c>
      <c r="E1562" s="38"/>
      <c r="F1562" s="58"/>
      <c r="G1562" s="39">
        <v>12.5</v>
      </c>
      <c r="H1562" s="40">
        <f t="shared" si="130"/>
        <v>12.5</v>
      </c>
      <c r="I1562" s="40"/>
      <c r="J1562" s="38">
        <f t="shared" si="131"/>
        <v>12.5</v>
      </c>
      <c r="K1562" s="58">
        <v>13.75</v>
      </c>
      <c r="L1562" s="56">
        <f t="shared" si="127"/>
        <v>171.875</v>
      </c>
      <c r="M1562" s="58">
        <f t="shared" si="128"/>
        <v>0</v>
      </c>
      <c r="N1562" s="56">
        <f t="shared" si="129"/>
        <v>171.875</v>
      </c>
      <c r="O1562" s="56"/>
    </row>
    <row r="1563" ht="12" customHeight="1" spans="1:15">
      <c r="A1563" s="30" t="s">
        <v>20</v>
      </c>
      <c r="B1563" s="58" t="s">
        <v>1441</v>
      </c>
      <c r="C1563" s="36">
        <v>2</v>
      </c>
      <c r="D1563" s="37" t="s">
        <v>1507</v>
      </c>
      <c r="E1563" s="38"/>
      <c r="F1563" s="58"/>
      <c r="G1563" s="39">
        <v>12.5</v>
      </c>
      <c r="H1563" s="40">
        <f t="shared" si="130"/>
        <v>12.5</v>
      </c>
      <c r="I1563" s="40"/>
      <c r="J1563" s="38">
        <f t="shared" si="131"/>
        <v>12.5</v>
      </c>
      <c r="K1563" s="58">
        <v>13.75</v>
      </c>
      <c r="L1563" s="56">
        <f t="shared" si="127"/>
        <v>171.875</v>
      </c>
      <c r="M1563" s="58">
        <f t="shared" si="128"/>
        <v>0</v>
      </c>
      <c r="N1563" s="56">
        <f t="shared" si="129"/>
        <v>171.875</v>
      </c>
      <c r="O1563" s="56"/>
    </row>
    <row r="1564" ht="12" customHeight="1" spans="1:15">
      <c r="A1564" s="30" t="s">
        <v>20</v>
      </c>
      <c r="B1564" s="58" t="s">
        <v>1441</v>
      </c>
      <c r="C1564" s="36">
        <v>2</v>
      </c>
      <c r="D1564" s="37" t="s">
        <v>1508</v>
      </c>
      <c r="E1564" s="38"/>
      <c r="F1564" s="58"/>
      <c r="G1564" s="39">
        <v>20</v>
      </c>
      <c r="H1564" s="40">
        <f t="shared" si="130"/>
        <v>20</v>
      </c>
      <c r="I1564" s="40"/>
      <c r="J1564" s="38">
        <f t="shared" si="131"/>
        <v>20</v>
      </c>
      <c r="K1564" s="58">
        <v>13.75</v>
      </c>
      <c r="L1564" s="56">
        <f t="shared" si="127"/>
        <v>275</v>
      </c>
      <c r="M1564" s="58">
        <f t="shared" si="128"/>
        <v>0</v>
      </c>
      <c r="N1564" s="56">
        <f t="shared" si="129"/>
        <v>275</v>
      </c>
      <c r="O1564" s="56"/>
    </row>
    <row r="1565" ht="12" customHeight="1" spans="1:15">
      <c r="A1565" s="30" t="s">
        <v>20</v>
      </c>
      <c r="B1565" s="58" t="s">
        <v>1441</v>
      </c>
      <c r="C1565" s="36">
        <v>2</v>
      </c>
      <c r="D1565" s="37" t="s">
        <v>1509</v>
      </c>
      <c r="E1565" s="38"/>
      <c r="F1565" s="58"/>
      <c r="G1565" s="39">
        <v>12.5</v>
      </c>
      <c r="H1565" s="40">
        <f t="shared" si="130"/>
        <v>12.5</v>
      </c>
      <c r="I1565" s="40"/>
      <c r="J1565" s="38">
        <f t="shared" si="131"/>
        <v>12.5</v>
      </c>
      <c r="K1565" s="58">
        <v>13.75</v>
      </c>
      <c r="L1565" s="56">
        <f t="shared" si="127"/>
        <v>171.875</v>
      </c>
      <c r="M1565" s="58">
        <f t="shared" si="128"/>
        <v>0</v>
      </c>
      <c r="N1565" s="56">
        <f t="shared" si="129"/>
        <v>171.875</v>
      </c>
      <c r="O1565" s="56"/>
    </row>
    <row r="1566" ht="12" customHeight="1" spans="1:15">
      <c r="A1566" s="30" t="s">
        <v>20</v>
      </c>
      <c r="B1566" s="58" t="s">
        <v>1441</v>
      </c>
      <c r="C1566" s="36">
        <v>2</v>
      </c>
      <c r="D1566" s="37" t="s">
        <v>1510</v>
      </c>
      <c r="E1566" s="38"/>
      <c r="F1566" s="58"/>
      <c r="G1566" s="39">
        <v>12.5</v>
      </c>
      <c r="H1566" s="40">
        <f t="shared" si="130"/>
        <v>12.5</v>
      </c>
      <c r="I1566" s="40"/>
      <c r="J1566" s="38">
        <f t="shared" si="131"/>
        <v>12.5</v>
      </c>
      <c r="K1566" s="58">
        <v>13.75</v>
      </c>
      <c r="L1566" s="56">
        <f t="shared" si="127"/>
        <v>171.875</v>
      </c>
      <c r="M1566" s="58">
        <f t="shared" si="128"/>
        <v>0</v>
      </c>
      <c r="N1566" s="56">
        <f t="shared" si="129"/>
        <v>171.875</v>
      </c>
      <c r="O1566" s="56"/>
    </row>
    <row r="1567" ht="12" customHeight="1" spans="1:15">
      <c r="A1567" s="30" t="s">
        <v>20</v>
      </c>
      <c r="B1567" s="58" t="s">
        <v>1441</v>
      </c>
      <c r="C1567" s="36">
        <v>2</v>
      </c>
      <c r="D1567" s="37" t="s">
        <v>1511</v>
      </c>
      <c r="E1567" s="38"/>
      <c r="F1567" s="58"/>
      <c r="G1567" s="39">
        <v>12.5</v>
      </c>
      <c r="H1567" s="40">
        <f t="shared" si="130"/>
        <v>12.5</v>
      </c>
      <c r="I1567" s="40"/>
      <c r="J1567" s="38">
        <f t="shared" si="131"/>
        <v>12.5</v>
      </c>
      <c r="K1567" s="58">
        <v>13.75</v>
      </c>
      <c r="L1567" s="56">
        <f t="shared" si="127"/>
        <v>171.875</v>
      </c>
      <c r="M1567" s="58">
        <f t="shared" si="128"/>
        <v>0</v>
      </c>
      <c r="N1567" s="56">
        <f t="shared" si="129"/>
        <v>171.875</v>
      </c>
      <c r="O1567" s="56"/>
    </row>
    <row r="1568" ht="12" customHeight="1" spans="1:15">
      <c r="A1568" s="30" t="s">
        <v>20</v>
      </c>
      <c r="B1568" s="58" t="s">
        <v>1441</v>
      </c>
      <c r="C1568" s="36">
        <v>2</v>
      </c>
      <c r="D1568" s="37" t="s">
        <v>1512</v>
      </c>
      <c r="E1568" s="38"/>
      <c r="F1568" s="58"/>
      <c r="G1568" s="39">
        <v>12.5</v>
      </c>
      <c r="H1568" s="40">
        <f t="shared" si="130"/>
        <v>12.5</v>
      </c>
      <c r="I1568" s="40"/>
      <c r="J1568" s="38">
        <f t="shared" si="131"/>
        <v>12.5</v>
      </c>
      <c r="K1568" s="58">
        <v>13.75</v>
      </c>
      <c r="L1568" s="56">
        <f t="shared" si="127"/>
        <v>171.875</v>
      </c>
      <c r="M1568" s="58">
        <f t="shared" si="128"/>
        <v>0</v>
      </c>
      <c r="N1568" s="56">
        <f t="shared" si="129"/>
        <v>171.875</v>
      </c>
      <c r="O1568" s="56"/>
    </row>
    <row r="1569" ht="12" customHeight="1" spans="1:15">
      <c r="A1569" s="30" t="s">
        <v>20</v>
      </c>
      <c r="B1569" s="58" t="s">
        <v>1441</v>
      </c>
      <c r="C1569" s="36">
        <v>2</v>
      </c>
      <c r="D1569" s="37" t="s">
        <v>1513</v>
      </c>
      <c r="E1569" s="38"/>
      <c r="F1569" s="58"/>
      <c r="G1569" s="39">
        <v>12.5</v>
      </c>
      <c r="H1569" s="40">
        <f t="shared" si="130"/>
        <v>12.5</v>
      </c>
      <c r="I1569" s="40"/>
      <c r="J1569" s="38">
        <f t="shared" si="131"/>
        <v>12.5</v>
      </c>
      <c r="K1569" s="58">
        <v>13.75</v>
      </c>
      <c r="L1569" s="56">
        <f t="shared" si="127"/>
        <v>171.875</v>
      </c>
      <c r="M1569" s="58">
        <f t="shared" si="128"/>
        <v>0</v>
      </c>
      <c r="N1569" s="56">
        <f t="shared" si="129"/>
        <v>171.875</v>
      </c>
      <c r="O1569" s="56"/>
    </row>
    <row r="1570" ht="12" customHeight="1" spans="1:15">
      <c r="A1570" s="30" t="s">
        <v>20</v>
      </c>
      <c r="B1570" s="58" t="s">
        <v>1441</v>
      </c>
      <c r="C1570" s="36">
        <v>2</v>
      </c>
      <c r="D1570" s="37" t="s">
        <v>1514</v>
      </c>
      <c r="E1570" s="38"/>
      <c r="F1570" s="58"/>
      <c r="G1570" s="39">
        <v>12.5</v>
      </c>
      <c r="H1570" s="40">
        <f t="shared" si="130"/>
        <v>12.5</v>
      </c>
      <c r="I1570" s="40"/>
      <c r="J1570" s="38">
        <f t="shared" si="131"/>
        <v>12.5</v>
      </c>
      <c r="K1570" s="58">
        <v>13.75</v>
      </c>
      <c r="L1570" s="56">
        <f t="shared" si="127"/>
        <v>171.875</v>
      </c>
      <c r="M1570" s="58">
        <f t="shared" si="128"/>
        <v>0</v>
      </c>
      <c r="N1570" s="56">
        <f t="shared" si="129"/>
        <v>171.875</v>
      </c>
      <c r="O1570" s="56"/>
    </row>
    <row r="1571" ht="12" customHeight="1" spans="1:15">
      <c r="A1571" s="30" t="s">
        <v>20</v>
      </c>
      <c r="B1571" s="58" t="s">
        <v>1441</v>
      </c>
      <c r="C1571" s="36">
        <v>2</v>
      </c>
      <c r="D1571" s="37" t="s">
        <v>1515</v>
      </c>
      <c r="E1571" s="38"/>
      <c r="F1571" s="58"/>
      <c r="G1571" s="39">
        <v>12.5</v>
      </c>
      <c r="H1571" s="40">
        <f t="shared" si="130"/>
        <v>12.5</v>
      </c>
      <c r="I1571" s="40"/>
      <c r="J1571" s="38">
        <f t="shared" si="131"/>
        <v>12.5</v>
      </c>
      <c r="K1571" s="58">
        <v>13.75</v>
      </c>
      <c r="L1571" s="56">
        <f t="shared" si="127"/>
        <v>171.875</v>
      </c>
      <c r="M1571" s="58">
        <f t="shared" si="128"/>
        <v>0</v>
      </c>
      <c r="N1571" s="56">
        <f t="shared" si="129"/>
        <v>171.875</v>
      </c>
      <c r="O1571" s="56"/>
    </row>
    <row r="1572" ht="12" customHeight="1" spans="1:15">
      <c r="A1572" s="30" t="s">
        <v>20</v>
      </c>
      <c r="B1572" s="58" t="s">
        <v>1441</v>
      </c>
      <c r="C1572" s="36">
        <v>2</v>
      </c>
      <c r="D1572" s="37" t="s">
        <v>1516</v>
      </c>
      <c r="E1572" s="38"/>
      <c r="F1572" s="58"/>
      <c r="G1572" s="39">
        <v>12.5</v>
      </c>
      <c r="H1572" s="40">
        <f t="shared" si="130"/>
        <v>12.5</v>
      </c>
      <c r="I1572" s="40"/>
      <c r="J1572" s="38">
        <f t="shared" si="131"/>
        <v>12.5</v>
      </c>
      <c r="K1572" s="58">
        <v>13.75</v>
      </c>
      <c r="L1572" s="56">
        <f t="shared" si="127"/>
        <v>171.875</v>
      </c>
      <c r="M1572" s="58">
        <f t="shared" si="128"/>
        <v>0</v>
      </c>
      <c r="N1572" s="56">
        <f t="shared" si="129"/>
        <v>171.875</v>
      </c>
      <c r="O1572" s="56"/>
    </row>
    <row r="1573" ht="12" customHeight="1" spans="1:15">
      <c r="A1573" s="30" t="s">
        <v>20</v>
      </c>
      <c r="B1573" s="58" t="s">
        <v>1441</v>
      </c>
      <c r="C1573" s="36">
        <v>2</v>
      </c>
      <c r="D1573" s="37" t="s">
        <v>1517</v>
      </c>
      <c r="E1573" s="38"/>
      <c r="F1573" s="58"/>
      <c r="G1573" s="39">
        <v>12.5</v>
      </c>
      <c r="H1573" s="40">
        <f t="shared" si="130"/>
        <v>12.5</v>
      </c>
      <c r="I1573" s="40"/>
      <c r="J1573" s="38">
        <f t="shared" si="131"/>
        <v>12.5</v>
      </c>
      <c r="K1573" s="58">
        <v>13.75</v>
      </c>
      <c r="L1573" s="56">
        <f t="shared" si="127"/>
        <v>171.875</v>
      </c>
      <c r="M1573" s="58">
        <f t="shared" si="128"/>
        <v>0</v>
      </c>
      <c r="N1573" s="56">
        <f t="shared" si="129"/>
        <v>171.875</v>
      </c>
      <c r="O1573" s="56"/>
    </row>
    <row r="1574" s="7" customFormat="1" ht="12" customHeight="1" spans="1:16379">
      <c r="A1574" s="30" t="s">
        <v>20</v>
      </c>
      <c r="B1574" s="58" t="s">
        <v>1441</v>
      </c>
      <c r="C1574" s="36">
        <v>2</v>
      </c>
      <c r="D1574" s="37" t="s">
        <v>1518</v>
      </c>
      <c r="E1574" s="38"/>
      <c r="F1574" s="58"/>
      <c r="G1574" s="39">
        <v>12.5</v>
      </c>
      <c r="H1574" s="40">
        <f t="shared" si="130"/>
        <v>12.5</v>
      </c>
      <c r="I1574" s="40"/>
      <c r="J1574" s="38">
        <f t="shared" si="131"/>
        <v>12.5</v>
      </c>
      <c r="K1574" s="58">
        <v>13.75</v>
      </c>
      <c r="L1574" s="56">
        <f t="shared" si="127"/>
        <v>171.875</v>
      </c>
      <c r="M1574" s="58">
        <f t="shared" si="128"/>
        <v>0</v>
      </c>
      <c r="N1574" s="56">
        <f t="shared" si="129"/>
        <v>171.875</v>
      </c>
      <c r="O1574" s="56"/>
      <c r="P1574" s="91"/>
      <c r="Q1574" s="91"/>
      <c r="R1574" s="91"/>
      <c r="S1574" s="91"/>
      <c r="T1574" s="91"/>
      <c r="U1574" s="91"/>
      <c r="V1574" s="91"/>
      <c r="W1574" s="91"/>
      <c r="X1574" s="91"/>
      <c r="Y1574" s="91"/>
      <c r="Z1574" s="91"/>
      <c r="AA1574" s="91"/>
      <c r="AB1574" s="91"/>
      <c r="AC1574" s="91"/>
      <c r="AD1574" s="91"/>
      <c r="AE1574" s="91"/>
      <c r="AF1574" s="91"/>
      <c r="AG1574" s="91"/>
      <c r="AH1574" s="91"/>
      <c r="AI1574" s="91"/>
      <c r="AJ1574" s="91"/>
      <c r="AK1574" s="91"/>
      <c r="AL1574" s="91"/>
      <c r="AM1574" s="91"/>
      <c r="AN1574" s="91"/>
      <c r="AO1574" s="91"/>
      <c r="AP1574" s="91"/>
      <c r="AQ1574" s="91"/>
      <c r="AR1574" s="91"/>
      <c r="AS1574" s="91"/>
      <c r="AT1574" s="91"/>
      <c r="AU1574" s="91"/>
      <c r="AV1574" s="91"/>
      <c r="AW1574" s="91"/>
      <c r="AX1574" s="91"/>
      <c r="AY1574" s="91"/>
      <c r="AZ1574" s="91"/>
      <c r="BA1574" s="91"/>
      <c r="BB1574" s="91"/>
      <c r="BC1574" s="91"/>
      <c r="BD1574" s="91"/>
      <c r="BE1574" s="91"/>
      <c r="BF1574" s="91"/>
      <c r="BG1574" s="91"/>
      <c r="BH1574" s="91"/>
      <c r="BI1574" s="91"/>
      <c r="BJ1574" s="91"/>
      <c r="BK1574" s="91"/>
      <c r="BL1574" s="91"/>
      <c r="BM1574" s="91"/>
      <c r="BN1574" s="91"/>
      <c r="BO1574" s="91"/>
      <c r="BP1574" s="91"/>
      <c r="BQ1574" s="91"/>
      <c r="BR1574" s="91"/>
      <c r="BS1574" s="91"/>
      <c r="BT1574" s="91"/>
      <c r="BU1574" s="91"/>
      <c r="BV1574" s="91"/>
      <c r="BW1574" s="91"/>
      <c r="BX1574" s="91"/>
      <c r="BY1574" s="91"/>
      <c r="BZ1574" s="91"/>
      <c r="CA1574" s="91"/>
      <c r="CB1574" s="91"/>
      <c r="CC1574" s="91"/>
      <c r="CD1574" s="91"/>
      <c r="CE1574" s="91"/>
      <c r="CF1574" s="91"/>
      <c r="CG1574" s="91"/>
      <c r="CH1574" s="91"/>
      <c r="CI1574" s="91"/>
      <c r="CJ1574" s="91"/>
      <c r="CK1574" s="91"/>
      <c r="CL1574" s="91"/>
      <c r="CM1574" s="91"/>
      <c r="CN1574" s="91"/>
      <c r="CO1574" s="91"/>
      <c r="CP1574" s="91"/>
      <c r="CQ1574" s="91"/>
      <c r="CR1574" s="91"/>
      <c r="CS1574" s="91"/>
      <c r="CT1574" s="91"/>
      <c r="CU1574" s="91"/>
      <c r="CV1574" s="91"/>
      <c r="CW1574" s="91"/>
      <c r="CX1574" s="91"/>
      <c r="CY1574" s="91"/>
      <c r="CZ1574" s="91"/>
      <c r="DA1574" s="91"/>
      <c r="DB1574" s="91"/>
      <c r="DC1574" s="91"/>
      <c r="DD1574" s="91"/>
      <c r="DE1574" s="91"/>
      <c r="DF1574" s="91"/>
      <c r="DG1574" s="91"/>
      <c r="DH1574" s="91"/>
      <c r="DI1574" s="91"/>
      <c r="DJ1574" s="91"/>
      <c r="DK1574" s="91"/>
      <c r="DL1574" s="91"/>
      <c r="DM1574" s="91"/>
      <c r="DN1574" s="91"/>
      <c r="DO1574" s="91"/>
      <c r="DP1574" s="91"/>
      <c r="DQ1574" s="91"/>
      <c r="DR1574" s="91"/>
      <c r="DS1574" s="91"/>
      <c r="DT1574" s="91"/>
      <c r="DU1574" s="91"/>
      <c r="DV1574" s="91"/>
      <c r="DW1574" s="91"/>
      <c r="DX1574" s="91"/>
      <c r="DY1574" s="91"/>
      <c r="DZ1574" s="91"/>
      <c r="EA1574" s="91"/>
      <c r="EB1574" s="91"/>
      <c r="EC1574" s="91"/>
      <c r="ED1574" s="91"/>
      <c r="EE1574" s="91"/>
      <c r="EF1574" s="91"/>
      <c r="EG1574" s="91"/>
      <c r="EH1574" s="91"/>
      <c r="EI1574" s="91"/>
      <c r="EJ1574" s="91"/>
      <c r="EK1574" s="91"/>
      <c r="EL1574" s="91"/>
      <c r="EM1574" s="91"/>
      <c r="EN1574" s="91"/>
      <c r="EO1574" s="91"/>
      <c r="EP1574" s="91"/>
      <c r="EQ1574" s="91"/>
      <c r="ER1574" s="91"/>
      <c r="ES1574" s="91"/>
      <c r="ET1574" s="91"/>
      <c r="EU1574" s="91"/>
      <c r="EV1574" s="91"/>
      <c r="EW1574" s="91"/>
      <c r="EX1574" s="91"/>
      <c r="EY1574" s="91"/>
      <c r="EZ1574" s="91"/>
      <c r="FA1574" s="91"/>
      <c r="FB1574" s="91"/>
      <c r="FC1574" s="91"/>
      <c r="FD1574" s="91"/>
      <c r="FE1574" s="91"/>
      <c r="FF1574" s="91"/>
      <c r="FG1574" s="91"/>
      <c r="FH1574" s="91"/>
      <c r="FI1574" s="91"/>
      <c r="FJ1574" s="91"/>
      <c r="FK1574" s="91"/>
      <c r="FL1574" s="91"/>
      <c r="FM1574" s="91"/>
      <c r="FN1574" s="91"/>
      <c r="FO1574" s="91"/>
      <c r="FP1574" s="91"/>
      <c r="FQ1574" s="91"/>
      <c r="FR1574" s="91"/>
      <c r="FS1574" s="91"/>
      <c r="FT1574" s="91"/>
      <c r="FU1574" s="91"/>
      <c r="FV1574" s="91"/>
      <c r="FW1574" s="91"/>
      <c r="FX1574" s="91"/>
      <c r="FY1574" s="91"/>
      <c r="FZ1574" s="91"/>
      <c r="GA1574" s="91"/>
      <c r="GB1574" s="91"/>
      <c r="GC1574" s="91"/>
      <c r="GD1574" s="91"/>
      <c r="GE1574" s="91"/>
      <c r="GF1574" s="91"/>
      <c r="GG1574" s="91"/>
      <c r="GH1574" s="91"/>
      <c r="GI1574" s="91"/>
      <c r="GJ1574" s="91"/>
      <c r="GK1574" s="91"/>
      <c r="GL1574" s="91"/>
      <c r="GM1574" s="91"/>
      <c r="GN1574" s="91"/>
      <c r="GO1574" s="91"/>
      <c r="GP1574" s="91"/>
      <c r="GQ1574" s="91"/>
      <c r="GR1574" s="91"/>
      <c r="GS1574" s="91"/>
      <c r="GT1574" s="91"/>
      <c r="GU1574" s="91"/>
      <c r="GV1574" s="91"/>
      <c r="GW1574" s="91"/>
      <c r="GX1574" s="91"/>
      <c r="GY1574" s="91"/>
      <c r="GZ1574" s="91"/>
      <c r="HA1574" s="91"/>
      <c r="HB1574" s="91"/>
      <c r="HC1574" s="91"/>
      <c r="HD1574" s="91"/>
      <c r="HE1574" s="91"/>
      <c r="HF1574" s="91"/>
      <c r="HG1574" s="91"/>
      <c r="HH1574" s="91"/>
      <c r="HI1574" s="91"/>
      <c r="HJ1574" s="91"/>
      <c r="HK1574" s="91"/>
      <c r="HL1574" s="91"/>
      <c r="HM1574" s="91"/>
      <c r="HN1574" s="91"/>
      <c r="HO1574" s="91"/>
      <c r="HP1574" s="91"/>
      <c r="HQ1574" s="91"/>
      <c r="HR1574" s="91"/>
      <c r="HS1574" s="91"/>
      <c r="HT1574" s="91"/>
      <c r="HU1574" s="91"/>
      <c r="HV1574" s="91"/>
      <c r="HW1574" s="91"/>
      <c r="HX1574" s="91"/>
      <c r="HY1574" s="91"/>
      <c r="HZ1574" s="91"/>
      <c r="IA1574" s="91"/>
      <c r="IB1574" s="91"/>
      <c r="IC1574" s="91"/>
      <c r="ID1574" s="91"/>
      <c r="IE1574" s="91"/>
      <c r="IF1574" s="91"/>
      <c r="IG1574" s="91"/>
      <c r="IH1574" s="91"/>
      <c r="II1574" s="91"/>
      <c r="IJ1574" s="91"/>
      <c r="IK1574" s="91"/>
      <c r="IL1574" s="91"/>
      <c r="IM1574" s="91"/>
      <c r="IN1574" s="91"/>
      <c r="IO1574" s="91"/>
      <c r="IP1574" s="91"/>
      <c r="IQ1574" s="91"/>
      <c r="IR1574" s="91"/>
      <c r="IS1574" s="91"/>
      <c r="IT1574" s="91"/>
      <c r="IU1574" s="91"/>
      <c r="IV1574" s="91"/>
      <c r="IW1574" s="91"/>
      <c r="IX1574" s="91"/>
      <c r="IY1574" s="91"/>
      <c r="IZ1574" s="91"/>
      <c r="JA1574" s="91"/>
      <c r="JB1574" s="91"/>
      <c r="JC1574" s="91"/>
      <c r="JD1574" s="91"/>
      <c r="JE1574" s="91"/>
      <c r="JF1574" s="91"/>
      <c r="JG1574" s="91"/>
      <c r="JH1574" s="91"/>
      <c r="JI1574" s="91"/>
      <c r="JJ1574" s="91"/>
      <c r="JK1574" s="91"/>
      <c r="JL1574" s="91"/>
      <c r="JM1574" s="91"/>
      <c r="JN1574" s="91"/>
      <c r="JO1574" s="91"/>
      <c r="JP1574" s="91"/>
      <c r="JQ1574" s="91"/>
      <c r="JR1574" s="91"/>
      <c r="JS1574" s="91"/>
      <c r="JT1574" s="91"/>
      <c r="JU1574" s="91"/>
      <c r="JV1574" s="91"/>
      <c r="JW1574" s="91"/>
      <c r="JX1574" s="91"/>
      <c r="JY1574" s="91"/>
      <c r="JZ1574" s="91"/>
      <c r="KA1574" s="91"/>
      <c r="KB1574" s="91"/>
      <c r="KC1574" s="91"/>
      <c r="KD1574" s="91"/>
      <c r="KE1574" s="91"/>
      <c r="KF1574" s="91"/>
      <c r="KG1574" s="91"/>
      <c r="KH1574" s="91"/>
      <c r="KI1574" s="91"/>
      <c r="KJ1574" s="91"/>
      <c r="KK1574" s="91"/>
      <c r="KL1574" s="91"/>
      <c r="KM1574" s="91"/>
      <c r="KN1574" s="91"/>
      <c r="KO1574" s="91"/>
      <c r="KP1574" s="91"/>
      <c r="KQ1574" s="91"/>
      <c r="KR1574" s="91"/>
      <c r="KS1574" s="91"/>
      <c r="KT1574" s="91"/>
      <c r="KU1574" s="91"/>
      <c r="KV1574" s="91"/>
      <c r="KW1574" s="91"/>
      <c r="KX1574" s="91"/>
      <c r="KY1574" s="91"/>
      <c r="KZ1574" s="91"/>
      <c r="LA1574" s="91"/>
      <c r="LB1574" s="91"/>
      <c r="LC1574" s="91"/>
      <c r="LD1574" s="91"/>
      <c r="LE1574" s="91"/>
      <c r="LF1574" s="91"/>
      <c r="LG1574" s="91"/>
      <c r="LH1574" s="91"/>
      <c r="LI1574" s="91"/>
      <c r="LJ1574" s="91"/>
      <c r="LK1574" s="91"/>
      <c r="LL1574" s="91"/>
      <c r="LM1574" s="91"/>
      <c r="LN1574" s="91"/>
      <c r="LO1574" s="91"/>
      <c r="LP1574" s="91"/>
      <c r="LQ1574" s="91"/>
      <c r="LR1574" s="91"/>
      <c r="LS1574" s="91"/>
      <c r="LT1574" s="91"/>
      <c r="LU1574" s="91"/>
      <c r="LV1574" s="91"/>
      <c r="LW1574" s="91"/>
      <c r="LX1574" s="91"/>
      <c r="LY1574" s="91"/>
      <c r="LZ1574" s="91"/>
      <c r="MA1574" s="91"/>
      <c r="MB1574" s="91"/>
      <c r="MC1574" s="91"/>
      <c r="MD1574" s="91"/>
      <c r="ME1574" s="91"/>
      <c r="MF1574" s="91"/>
      <c r="MG1574" s="91"/>
      <c r="MH1574" s="91"/>
      <c r="MI1574" s="91"/>
      <c r="MJ1574" s="91"/>
      <c r="MK1574" s="91"/>
      <c r="ML1574" s="91"/>
      <c r="MM1574" s="91"/>
      <c r="MN1574" s="91"/>
      <c r="MO1574" s="91"/>
      <c r="MP1574" s="91"/>
      <c r="MQ1574" s="91"/>
      <c r="MR1574" s="91"/>
      <c r="MS1574" s="91"/>
      <c r="MT1574" s="91"/>
      <c r="MU1574" s="91"/>
      <c r="MV1574" s="91"/>
      <c r="MW1574" s="91"/>
      <c r="MX1574" s="91"/>
      <c r="MY1574" s="91"/>
      <c r="MZ1574" s="91"/>
      <c r="NA1574" s="91"/>
      <c r="NB1574" s="91"/>
      <c r="NC1574" s="91"/>
      <c r="ND1574" s="91"/>
      <c r="NE1574" s="91"/>
      <c r="NF1574" s="91"/>
      <c r="NG1574" s="91"/>
      <c r="NH1574" s="91"/>
      <c r="NI1574" s="91"/>
      <c r="NJ1574" s="91"/>
      <c r="NK1574" s="91"/>
      <c r="NL1574" s="91"/>
      <c r="NM1574" s="91"/>
      <c r="NN1574" s="91"/>
      <c r="NO1574" s="91"/>
      <c r="NP1574" s="91"/>
      <c r="NQ1574" s="91"/>
      <c r="NR1574" s="91"/>
      <c r="NS1574" s="91"/>
      <c r="NT1574" s="91"/>
      <c r="NU1574" s="91"/>
      <c r="NV1574" s="91"/>
      <c r="NW1574" s="91"/>
      <c r="NX1574" s="91"/>
      <c r="NY1574" s="91"/>
      <c r="NZ1574" s="91"/>
      <c r="OA1574" s="91"/>
      <c r="OB1574" s="91"/>
      <c r="OC1574" s="91"/>
      <c r="OD1574" s="91"/>
      <c r="OE1574" s="91"/>
      <c r="OF1574" s="91"/>
      <c r="OG1574" s="91"/>
      <c r="OH1574" s="91"/>
      <c r="OI1574" s="91"/>
      <c r="OJ1574" s="91"/>
      <c r="OK1574" s="91"/>
      <c r="OL1574" s="91"/>
      <c r="OM1574" s="91"/>
      <c r="ON1574" s="91"/>
      <c r="OO1574" s="91"/>
      <c r="OP1574" s="91"/>
      <c r="OQ1574" s="91"/>
      <c r="OR1574" s="91"/>
      <c r="OS1574" s="91"/>
      <c r="OT1574" s="91"/>
      <c r="OU1574" s="91"/>
      <c r="OV1574" s="91"/>
      <c r="OW1574" s="91"/>
      <c r="OX1574" s="91"/>
      <c r="OY1574" s="91"/>
      <c r="OZ1574" s="91"/>
      <c r="PA1574" s="91"/>
      <c r="PB1574" s="91"/>
      <c r="PC1574" s="91"/>
      <c r="PD1574" s="91"/>
      <c r="PE1574" s="91"/>
      <c r="PF1574" s="91"/>
      <c r="PG1574" s="91"/>
      <c r="PH1574" s="91"/>
      <c r="PI1574" s="91"/>
      <c r="PJ1574" s="91"/>
      <c r="PK1574" s="91"/>
      <c r="PL1574" s="91"/>
      <c r="PM1574" s="91"/>
      <c r="PN1574" s="91"/>
      <c r="PO1574" s="91"/>
      <c r="PP1574" s="91"/>
      <c r="PQ1574" s="91"/>
      <c r="PR1574" s="91"/>
      <c r="PS1574" s="91"/>
      <c r="PT1574" s="91"/>
      <c r="PU1574" s="91"/>
      <c r="PV1574" s="91"/>
      <c r="PW1574" s="91"/>
      <c r="PX1574" s="91"/>
      <c r="PY1574" s="91"/>
      <c r="PZ1574" s="91"/>
      <c r="QA1574" s="91"/>
      <c r="QB1574" s="91"/>
      <c r="QC1574" s="91"/>
      <c r="QD1574" s="91"/>
      <c r="QE1574" s="91"/>
      <c r="QF1574" s="91"/>
      <c r="QG1574" s="91"/>
      <c r="QH1574" s="91"/>
      <c r="QI1574" s="91"/>
      <c r="QJ1574" s="91"/>
      <c r="QK1574" s="91"/>
      <c r="QL1574" s="91"/>
      <c r="QM1574" s="91"/>
      <c r="QN1574" s="91"/>
      <c r="QO1574" s="91"/>
      <c r="QP1574" s="91"/>
      <c r="QQ1574" s="91"/>
      <c r="QR1574" s="91"/>
      <c r="QS1574" s="91"/>
      <c r="QT1574" s="91"/>
      <c r="QU1574" s="91"/>
      <c r="QV1574" s="91"/>
      <c r="QW1574" s="91"/>
      <c r="QX1574" s="91"/>
      <c r="QY1574" s="91"/>
      <c r="QZ1574" s="91"/>
      <c r="RA1574" s="91"/>
      <c r="RB1574" s="91"/>
      <c r="RC1574" s="91"/>
      <c r="RD1574" s="91"/>
      <c r="RE1574" s="91"/>
      <c r="RF1574" s="91"/>
      <c r="RG1574" s="91"/>
      <c r="RH1574" s="91"/>
      <c r="RI1574" s="91"/>
      <c r="RJ1574" s="91"/>
      <c r="RK1574" s="91"/>
      <c r="RL1574" s="91"/>
      <c r="RM1574" s="91"/>
      <c r="RN1574" s="91"/>
      <c r="RO1574" s="91"/>
      <c r="RP1574" s="91"/>
      <c r="RQ1574" s="91"/>
      <c r="RR1574" s="91"/>
      <c r="RS1574" s="91"/>
      <c r="RT1574" s="91"/>
      <c r="RU1574" s="91"/>
      <c r="RV1574" s="91"/>
      <c r="RW1574" s="91"/>
      <c r="RX1574" s="91"/>
      <c r="RY1574" s="91"/>
      <c r="RZ1574" s="91"/>
      <c r="SA1574" s="91"/>
      <c r="SB1574" s="91"/>
      <c r="SC1574" s="91"/>
      <c r="SD1574" s="91"/>
      <c r="SE1574" s="91"/>
      <c r="SF1574" s="91"/>
      <c r="SG1574" s="91"/>
      <c r="SH1574" s="91"/>
      <c r="SI1574" s="91"/>
      <c r="SJ1574" s="91"/>
      <c r="SK1574" s="91"/>
      <c r="SL1574" s="91"/>
      <c r="SM1574" s="91"/>
      <c r="SN1574" s="91"/>
      <c r="SO1574" s="91"/>
      <c r="SP1574" s="91"/>
      <c r="SQ1574" s="91"/>
      <c r="SR1574" s="91"/>
      <c r="SS1574" s="91"/>
      <c r="ST1574" s="91"/>
      <c r="SU1574" s="91"/>
      <c r="SV1574" s="91"/>
      <c r="SW1574" s="91"/>
      <c r="SX1574" s="91"/>
      <c r="SY1574" s="91"/>
      <c r="SZ1574" s="91"/>
      <c r="TA1574" s="91"/>
      <c r="TB1574" s="91"/>
      <c r="TC1574" s="91"/>
      <c r="TD1574" s="91"/>
      <c r="TE1574" s="91"/>
      <c r="TF1574" s="91"/>
      <c r="TG1574" s="91"/>
      <c r="TH1574" s="91"/>
      <c r="TI1574" s="91"/>
      <c r="TJ1574" s="91"/>
      <c r="TK1574" s="91"/>
      <c r="TL1574" s="91"/>
      <c r="TM1574" s="91"/>
      <c r="TN1574" s="91"/>
      <c r="TO1574" s="91"/>
      <c r="TP1574" s="91"/>
      <c r="TQ1574" s="91"/>
      <c r="TR1574" s="91"/>
      <c r="TS1574" s="91"/>
      <c r="TT1574" s="91"/>
      <c r="TU1574" s="91"/>
      <c r="TV1574" s="91"/>
      <c r="TW1574" s="91"/>
      <c r="TX1574" s="91"/>
      <c r="TY1574" s="91"/>
      <c r="TZ1574" s="91"/>
      <c r="UA1574" s="91"/>
      <c r="UB1574" s="91"/>
      <c r="UC1574" s="91"/>
      <c r="UD1574" s="91"/>
      <c r="UE1574" s="91"/>
      <c r="UF1574" s="91"/>
      <c r="UG1574" s="91"/>
      <c r="UH1574" s="91"/>
      <c r="UI1574" s="91"/>
      <c r="UJ1574" s="91"/>
      <c r="UK1574" s="91"/>
      <c r="UL1574" s="91"/>
      <c r="UM1574" s="91"/>
      <c r="UN1574" s="91"/>
      <c r="UO1574" s="91"/>
      <c r="UP1574" s="91"/>
      <c r="UQ1574" s="91"/>
      <c r="UR1574" s="91"/>
      <c r="US1574" s="91"/>
      <c r="UT1574" s="91"/>
      <c r="UU1574" s="91"/>
      <c r="UV1574" s="91"/>
      <c r="UW1574" s="91"/>
      <c r="UX1574" s="91"/>
      <c r="UY1574" s="91"/>
      <c r="UZ1574" s="91"/>
      <c r="VA1574" s="91"/>
      <c r="VB1574" s="91"/>
      <c r="VC1574" s="91"/>
      <c r="VD1574" s="91"/>
      <c r="VE1574" s="91"/>
      <c r="VF1574" s="91"/>
      <c r="VG1574" s="91"/>
      <c r="VH1574" s="91"/>
      <c r="VI1574" s="91"/>
      <c r="VJ1574" s="91"/>
      <c r="VK1574" s="91"/>
      <c r="VL1574" s="91"/>
      <c r="VM1574" s="91"/>
      <c r="VN1574" s="91"/>
      <c r="VO1574" s="91"/>
      <c r="VP1574" s="91"/>
      <c r="VQ1574" s="91"/>
      <c r="VR1574" s="91"/>
      <c r="VS1574" s="91"/>
      <c r="VT1574" s="91"/>
      <c r="VU1574" s="91"/>
      <c r="VV1574" s="91"/>
      <c r="VW1574" s="91"/>
      <c r="VX1574" s="91"/>
      <c r="VY1574" s="91"/>
      <c r="VZ1574" s="91"/>
      <c r="WA1574" s="91"/>
      <c r="WB1574" s="91"/>
      <c r="WC1574" s="91"/>
      <c r="WD1574" s="91"/>
      <c r="WE1574" s="91"/>
      <c r="WF1574" s="91"/>
      <c r="WG1574" s="91"/>
      <c r="WH1574" s="91"/>
      <c r="WI1574" s="91"/>
      <c r="WJ1574" s="91"/>
      <c r="WK1574" s="91"/>
      <c r="WL1574" s="91"/>
      <c r="WM1574" s="91"/>
      <c r="WN1574" s="91"/>
      <c r="WO1574" s="91"/>
      <c r="WP1574" s="91"/>
      <c r="WQ1574" s="91"/>
      <c r="WR1574" s="91"/>
      <c r="WS1574" s="91"/>
      <c r="WT1574" s="91"/>
      <c r="WU1574" s="91"/>
      <c r="WV1574" s="91"/>
      <c r="WW1574" s="91"/>
      <c r="WX1574" s="91"/>
      <c r="WY1574" s="91"/>
      <c r="WZ1574" s="91"/>
      <c r="XA1574" s="91"/>
      <c r="XB1574" s="91"/>
      <c r="XC1574" s="91"/>
      <c r="XD1574" s="91"/>
      <c r="XE1574" s="91"/>
      <c r="XF1574" s="91"/>
      <c r="XG1574" s="91"/>
      <c r="XH1574" s="91"/>
      <c r="XI1574" s="91"/>
      <c r="XJ1574" s="91"/>
      <c r="XK1574" s="91"/>
      <c r="XL1574" s="91"/>
      <c r="XM1574" s="91"/>
      <c r="XN1574" s="91"/>
      <c r="XO1574" s="91"/>
      <c r="XP1574" s="91"/>
      <c r="XQ1574" s="91"/>
      <c r="XR1574" s="91"/>
      <c r="XS1574" s="91"/>
      <c r="XT1574" s="91"/>
      <c r="XU1574" s="91"/>
      <c r="XV1574" s="91"/>
      <c r="XW1574" s="91"/>
      <c r="XX1574" s="91"/>
      <c r="XY1574" s="91"/>
      <c r="XZ1574" s="91"/>
      <c r="YA1574" s="91"/>
      <c r="YB1574" s="91"/>
      <c r="YC1574" s="91"/>
      <c r="YD1574" s="91"/>
      <c r="YE1574" s="91"/>
      <c r="YF1574" s="91"/>
      <c r="YG1574" s="91"/>
      <c r="YH1574" s="91"/>
      <c r="YI1574" s="91"/>
      <c r="YJ1574" s="91"/>
      <c r="YK1574" s="91"/>
      <c r="YL1574" s="91"/>
      <c r="YM1574" s="91"/>
      <c r="YN1574" s="91"/>
      <c r="YO1574" s="91"/>
      <c r="YP1574" s="91"/>
      <c r="YQ1574" s="91"/>
      <c r="YR1574" s="91"/>
      <c r="YS1574" s="91"/>
      <c r="YT1574" s="91"/>
      <c r="YU1574" s="91"/>
      <c r="YV1574" s="91"/>
      <c r="YW1574" s="91"/>
      <c r="YX1574" s="91"/>
      <c r="YY1574" s="91"/>
      <c r="YZ1574" s="91"/>
      <c r="ZA1574" s="91"/>
      <c r="ZB1574" s="91"/>
      <c r="ZC1574" s="91"/>
      <c r="ZD1574" s="91"/>
      <c r="ZE1574" s="91"/>
      <c r="ZF1574" s="91"/>
      <c r="ZG1574" s="91"/>
      <c r="ZH1574" s="91"/>
      <c r="ZI1574" s="91"/>
      <c r="ZJ1574" s="91"/>
      <c r="ZK1574" s="91"/>
      <c r="ZL1574" s="91"/>
      <c r="ZM1574" s="91"/>
      <c r="ZN1574" s="91"/>
      <c r="ZO1574" s="91"/>
      <c r="ZP1574" s="91"/>
      <c r="ZQ1574" s="91"/>
      <c r="ZR1574" s="91"/>
      <c r="ZS1574" s="91"/>
      <c r="ZT1574" s="91"/>
      <c r="ZU1574" s="91"/>
      <c r="ZV1574" s="91"/>
      <c r="ZW1574" s="91"/>
      <c r="ZX1574" s="91"/>
      <c r="ZY1574" s="91"/>
      <c r="ZZ1574" s="91"/>
      <c r="AAA1574" s="91"/>
      <c r="AAB1574" s="91"/>
      <c r="AAC1574" s="91"/>
      <c r="AAD1574" s="91"/>
      <c r="AAE1574" s="91"/>
      <c r="AAF1574" s="91"/>
      <c r="AAG1574" s="91"/>
      <c r="AAH1574" s="91"/>
      <c r="AAI1574" s="91"/>
      <c r="AAJ1574" s="91"/>
      <c r="AAK1574" s="91"/>
      <c r="AAL1574" s="91"/>
      <c r="AAM1574" s="91"/>
      <c r="AAN1574" s="91"/>
      <c r="AAO1574" s="91"/>
      <c r="AAP1574" s="91"/>
      <c r="AAQ1574" s="91"/>
      <c r="AAR1574" s="91"/>
      <c r="AAS1574" s="91"/>
      <c r="AAT1574" s="91"/>
      <c r="AAU1574" s="91"/>
      <c r="AAV1574" s="91"/>
      <c r="AAW1574" s="91"/>
      <c r="AAX1574" s="91"/>
      <c r="AAY1574" s="91"/>
      <c r="AAZ1574" s="91"/>
      <c r="ABA1574" s="91"/>
      <c r="ABB1574" s="91"/>
      <c r="ABC1574" s="91"/>
      <c r="ABD1574" s="91"/>
      <c r="ABE1574" s="91"/>
      <c r="ABF1574" s="91"/>
      <c r="ABG1574" s="91"/>
      <c r="ABH1574" s="91"/>
      <c r="ABI1574" s="91"/>
      <c r="ABJ1574" s="91"/>
      <c r="ABK1574" s="91"/>
      <c r="ABL1574" s="91"/>
      <c r="ABM1574" s="91"/>
      <c r="ABN1574" s="91"/>
      <c r="ABO1574" s="91"/>
      <c r="ABP1574" s="91"/>
      <c r="ABQ1574" s="91"/>
      <c r="ABR1574" s="91"/>
      <c r="ABS1574" s="91"/>
      <c r="ABT1574" s="91"/>
      <c r="ABU1574" s="91"/>
      <c r="ABV1574" s="91"/>
      <c r="ABW1574" s="91"/>
      <c r="ABX1574" s="91"/>
      <c r="ABY1574" s="91"/>
      <c r="ABZ1574" s="91"/>
      <c r="ACA1574" s="91"/>
      <c r="ACB1574" s="91"/>
      <c r="ACC1574" s="91"/>
      <c r="ACD1574" s="91"/>
      <c r="ACE1574" s="91"/>
      <c r="ACF1574" s="91"/>
      <c r="ACG1574" s="91"/>
      <c r="ACH1574" s="91"/>
      <c r="ACI1574" s="91"/>
      <c r="ACJ1574" s="91"/>
      <c r="ACK1574" s="91"/>
      <c r="ACL1574" s="91"/>
      <c r="ACM1574" s="91"/>
      <c r="ACN1574" s="91"/>
      <c r="ACO1574" s="91"/>
      <c r="ACP1574" s="91"/>
      <c r="ACQ1574" s="91"/>
      <c r="ACR1574" s="91"/>
      <c r="ACS1574" s="91"/>
      <c r="ACT1574" s="91"/>
      <c r="ACU1574" s="91"/>
      <c r="ACV1574" s="91"/>
      <c r="ACW1574" s="91"/>
      <c r="ACX1574" s="91"/>
      <c r="ACY1574" s="91"/>
      <c r="ACZ1574" s="91"/>
      <c r="ADA1574" s="91"/>
      <c r="ADB1574" s="91"/>
      <c r="ADC1574" s="91"/>
      <c r="ADD1574" s="91"/>
      <c r="ADE1574" s="91"/>
      <c r="ADF1574" s="91"/>
      <c r="ADG1574" s="91"/>
      <c r="ADH1574" s="91"/>
      <c r="ADI1574" s="91"/>
      <c r="ADJ1574" s="91"/>
      <c r="ADK1574" s="91"/>
      <c r="ADL1574" s="91"/>
      <c r="ADM1574" s="91"/>
      <c r="ADN1574" s="91"/>
      <c r="ADO1574" s="91"/>
      <c r="ADP1574" s="91"/>
      <c r="ADQ1574" s="91"/>
      <c r="ADR1574" s="91"/>
      <c r="ADS1574" s="91"/>
      <c r="ADT1574" s="91"/>
      <c r="ADU1574" s="91"/>
      <c r="ADV1574" s="91"/>
      <c r="ADW1574" s="91"/>
      <c r="ADX1574" s="91"/>
      <c r="ADY1574" s="91"/>
      <c r="ADZ1574" s="91"/>
      <c r="AEA1574" s="91"/>
      <c r="AEB1574" s="91"/>
      <c r="AEC1574" s="91"/>
      <c r="AED1574" s="91"/>
      <c r="AEE1574" s="91"/>
      <c r="AEF1574" s="91"/>
      <c r="AEG1574" s="91"/>
      <c r="AEH1574" s="91"/>
      <c r="AEI1574" s="91"/>
      <c r="AEJ1574" s="91"/>
      <c r="AEK1574" s="91"/>
      <c r="AEL1574" s="91"/>
      <c r="AEM1574" s="91"/>
      <c r="AEN1574" s="91"/>
      <c r="AEO1574" s="91"/>
      <c r="AEP1574" s="91"/>
      <c r="AEQ1574" s="91"/>
      <c r="AER1574" s="91"/>
      <c r="AES1574" s="91"/>
      <c r="AET1574" s="91"/>
      <c r="AEU1574" s="91"/>
      <c r="AEV1574" s="91"/>
      <c r="AEW1574" s="91"/>
      <c r="AEX1574" s="91"/>
      <c r="AEY1574" s="91"/>
      <c r="AEZ1574" s="91"/>
      <c r="AFA1574" s="91"/>
      <c r="AFB1574" s="91"/>
      <c r="AFC1574" s="91"/>
      <c r="AFD1574" s="91"/>
      <c r="AFE1574" s="91"/>
      <c r="AFF1574" s="91"/>
      <c r="AFG1574" s="91"/>
      <c r="AFH1574" s="91"/>
      <c r="AFI1574" s="91"/>
      <c r="AFJ1574" s="91"/>
      <c r="AFK1574" s="91"/>
      <c r="AFL1574" s="91"/>
      <c r="AFM1574" s="91"/>
      <c r="AFN1574" s="91"/>
      <c r="AFO1574" s="91"/>
      <c r="AFP1574" s="91"/>
      <c r="AFQ1574" s="91"/>
      <c r="AFR1574" s="91"/>
      <c r="AFS1574" s="91"/>
      <c r="AFT1574" s="91"/>
      <c r="AFU1574" s="91"/>
      <c r="AFV1574" s="91"/>
      <c r="AFW1574" s="91"/>
      <c r="AFX1574" s="91"/>
      <c r="AFY1574" s="91"/>
      <c r="AFZ1574" s="91"/>
      <c r="AGA1574" s="91"/>
      <c r="AGB1574" s="91"/>
      <c r="AGC1574" s="91"/>
      <c r="AGD1574" s="91"/>
      <c r="AGE1574" s="91"/>
      <c r="AGF1574" s="91"/>
      <c r="AGG1574" s="91"/>
      <c r="AGH1574" s="91"/>
      <c r="AGI1574" s="91"/>
      <c r="AGJ1574" s="91"/>
      <c r="AGK1574" s="91"/>
      <c r="AGL1574" s="91"/>
      <c r="AGM1574" s="91"/>
      <c r="AGN1574" s="91"/>
      <c r="AGO1574" s="91"/>
      <c r="AGP1574" s="91"/>
      <c r="AGQ1574" s="91"/>
      <c r="AGR1574" s="91"/>
      <c r="AGS1574" s="91"/>
      <c r="AGT1574" s="91"/>
      <c r="AGU1574" s="91"/>
      <c r="AGV1574" s="91"/>
      <c r="AGW1574" s="91"/>
      <c r="AGX1574" s="91"/>
      <c r="AGY1574" s="91"/>
      <c r="AGZ1574" s="91"/>
      <c r="AHA1574" s="91"/>
      <c r="AHB1574" s="91"/>
      <c r="AHC1574" s="91"/>
      <c r="AHD1574" s="91"/>
      <c r="AHE1574" s="91"/>
      <c r="AHF1574" s="91"/>
      <c r="AHG1574" s="91"/>
      <c r="AHH1574" s="91"/>
      <c r="AHI1574" s="91"/>
      <c r="AHJ1574" s="91"/>
      <c r="AHK1574" s="91"/>
      <c r="AHL1574" s="91"/>
      <c r="AHM1574" s="91"/>
      <c r="AHN1574" s="91"/>
      <c r="AHO1574" s="91"/>
      <c r="AHP1574" s="91"/>
      <c r="AHQ1574" s="91"/>
      <c r="AHR1574" s="91"/>
      <c r="AHS1574" s="91"/>
      <c r="AHT1574" s="91"/>
      <c r="AHU1574" s="91"/>
      <c r="AHV1574" s="91"/>
      <c r="AHW1574" s="91"/>
      <c r="AHX1574" s="91"/>
      <c r="AHY1574" s="91"/>
      <c r="AHZ1574" s="91"/>
      <c r="AIA1574" s="91"/>
      <c r="AIB1574" s="91"/>
      <c r="AIC1574" s="91"/>
      <c r="AID1574" s="91"/>
      <c r="AIE1574" s="91"/>
      <c r="AIF1574" s="91"/>
      <c r="AIG1574" s="91"/>
      <c r="AIH1574" s="91"/>
      <c r="AII1574" s="91"/>
      <c r="AIJ1574" s="91"/>
      <c r="AIK1574" s="91"/>
      <c r="AIL1574" s="91"/>
      <c r="AIM1574" s="91"/>
      <c r="AIN1574" s="91"/>
      <c r="AIO1574" s="91"/>
      <c r="AIP1574" s="91"/>
      <c r="AIQ1574" s="91"/>
      <c r="AIR1574" s="91"/>
      <c r="AIS1574" s="91"/>
      <c r="AIT1574" s="91"/>
      <c r="AIU1574" s="91"/>
      <c r="AIV1574" s="91"/>
      <c r="AIW1574" s="91"/>
      <c r="AIX1574" s="91"/>
      <c r="AIY1574" s="91"/>
      <c r="AIZ1574" s="91"/>
      <c r="AJA1574" s="91"/>
      <c r="AJB1574" s="91"/>
      <c r="AJC1574" s="91"/>
      <c r="AJD1574" s="91"/>
      <c r="AJE1574" s="91"/>
      <c r="AJF1574" s="91"/>
      <c r="AJG1574" s="91"/>
      <c r="AJH1574" s="91"/>
      <c r="AJI1574" s="91"/>
      <c r="AJJ1574" s="91"/>
      <c r="AJK1574" s="91"/>
      <c r="AJL1574" s="91"/>
      <c r="AJM1574" s="91"/>
      <c r="AJN1574" s="91"/>
      <c r="AJO1574" s="91"/>
      <c r="AJP1574" s="91"/>
      <c r="AJQ1574" s="91"/>
      <c r="AJR1574" s="91"/>
      <c r="AJS1574" s="91"/>
      <c r="AJT1574" s="91"/>
      <c r="AJU1574" s="91"/>
      <c r="AJV1574" s="91"/>
      <c r="AJW1574" s="91"/>
      <c r="AJX1574" s="91"/>
      <c r="AJY1574" s="91"/>
      <c r="AJZ1574" s="91"/>
      <c r="AKA1574" s="91"/>
      <c r="AKB1574" s="91"/>
      <c r="AKC1574" s="91"/>
      <c r="AKD1574" s="91"/>
      <c r="AKE1574" s="91"/>
      <c r="AKF1574" s="91"/>
      <c r="AKG1574" s="91"/>
      <c r="AKH1574" s="91"/>
      <c r="AKI1574" s="91"/>
      <c r="AKJ1574" s="91"/>
      <c r="AKK1574" s="91"/>
      <c r="AKL1574" s="91"/>
      <c r="AKM1574" s="91"/>
      <c r="AKN1574" s="91"/>
      <c r="AKO1574" s="91"/>
      <c r="AKP1574" s="91"/>
      <c r="AKQ1574" s="91"/>
      <c r="AKR1574" s="91"/>
      <c r="AKS1574" s="91"/>
      <c r="AKT1574" s="91"/>
      <c r="AKU1574" s="91"/>
      <c r="AKV1574" s="91"/>
      <c r="AKW1574" s="91"/>
      <c r="AKX1574" s="91"/>
      <c r="AKY1574" s="91"/>
      <c r="AKZ1574" s="91"/>
      <c r="ALA1574" s="91"/>
      <c r="ALB1574" s="91"/>
      <c r="ALC1574" s="91"/>
      <c r="ALD1574" s="91"/>
      <c r="ALE1574" s="91"/>
      <c r="ALF1574" s="91"/>
      <c r="ALG1574" s="91"/>
      <c r="ALH1574" s="91"/>
      <c r="ALI1574" s="91"/>
      <c r="ALJ1574" s="91"/>
      <c r="ALK1574" s="91"/>
      <c r="ALL1574" s="91"/>
      <c r="ALM1574" s="91"/>
      <c r="ALN1574" s="91"/>
      <c r="ALO1574" s="91"/>
      <c r="ALP1574" s="91"/>
      <c r="ALQ1574" s="91"/>
      <c r="ALR1574" s="91"/>
      <c r="ALS1574" s="91"/>
      <c r="ALT1574" s="91"/>
      <c r="ALU1574" s="91"/>
      <c r="ALV1574" s="91"/>
      <c r="ALW1574" s="91"/>
      <c r="ALX1574" s="91"/>
      <c r="ALY1574" s="91"/>
      <c r="ALZ1574" s="91"/>
      <c r="AMA1574" s="91"/>
      <c r="AMB1574" s="91"/>
      <c r="AMC1574" s="91"/>
      <c r="AMD1574" s="91"/>
      <c r="AME1574" s="91"/>
      <c r="AMF1574" s="91"/>
      <c r="AMG1574" s="91"/>
      <c r="AMH1574" s="91"/>
      <c r="AMI1574" s="91"/>
      <c r="AMJ1574" s="91"/>
      <c r="AMK1574" s="91"/>
      <c r="AML1574" s="91"/>
      <c r="AMM1574" s="91"/>
      <c r="AMN1574" s="91"/>
      <c r="AMO1574" s="91"/>
      <c r="AMP1574" s="91"/>
      <c r="AMQ1574" s="91"/>
      <c r="AMR1574" s="91"/>
      <c r="AMS1574" s="91"/>
      <c r="AMT1574" s="91"/>
      <c r="AMU1574" s="91"/>
      <c r="AMV1574" s="91"/>
      <c r="AMW1574" s="91"/>
      <c r="AMX1574" s="91"/>
      <c r="AMY1574" s="91"/>
      <c r="AMZ1574" s="91"/>
      <c r="ANA1574" s="91"/>
      <c r="ANB1574" s="91"/>
      <c r="ANC1574" s="91"/>
      <c r="AND1574" s="91"/>
      <c r="ANE1574" s="91"/>
      <c r="ANF1574" s="91"/>
      <c r="ANG1574" s="91"/>
      <c r="ANH1574" s="91"/>
      <c r="ANI1574" s="91"/>
      <c r="ANJ1574" s="91"/>
      <c r="ANK1574" s="91"/>
      <c r="ANL1574" s="91"/>
      <c r="ANM1574" s="91"/>
      <c r="ANN1574" s="91"/>
      <c r="ANO1574" s="91"/>
      <c r="ANP1574" s="91"/>
      <c r="ANQ1574" s="91"/>
      <c r="ANR1574" s="91"/>
      <c r="ANS1574" s="91"/>
      <c r="ANT1574" s="91"/>
      <c r="ANU1574" s="91"/>
      <c r="ANV1574" s="91"/>
      <c r="ANW1574" s="91"/>
      <c r="ANX1574" s="91"/>
      <c r="ANY1574" s="91"/>
      <c r="ANZ1574" s="91"/>
      <c r="AOA1574" s="91"/>
      <c r="AOB1574" s="91"/>
      <c r="AOC1574" s="91"/>
      <c r="AOD1574" s="91"/>
      <c r="AOE1574" s="91"/>
      <c r="AOF1574" s="91"/>
      <c r="AOG1574" s="91"/>
      <c r="AOH1574" s="91"/>
      <c r="AOI1574" s="91"/>
      <c r="AOJ1574" s="91"/>
      <c r="AOK1574" s="91"/>
      <c r="AOL1574" s="91"/>
      <c r="AOM1574" s="91"/>
      <c r="AON1574" s="91"/>
      <c r="AOO1574" s="91"/>
      <c r="AOP1574" s="91"/>
      <c r="AOQ1574" s="91"/>
      <c r="AOR1574" s="91"/>
      <c r="AOS1574" s="91"/>
      <c r="AOT1574" s="91"/>
      <c r="AOU1574" s="91"/>
      <c r="AOV1574" s="91"/>
      <c r="AOW1574" s="91"/>
      <c r="AOX1574" s="91"/>
      <c r="AOY1574" s="91"/>
      <c r="AOZ1574" s="91"/>
      <c r="APA1574" s="91"/>
      <c r="APB1574" s="91"/>
      <c r="APC1574" s="91"/>
      <c r="APD1574" s="91"/>
      <c r="APE1574" s="91"/>
      <c r="APF1574" s="91"/>
      <c r="APG1574" s="91"/>
      <c r="APH1574" s="91"/>
      <c r="API1574" s="91"/>
      <c r="APJ1574" s="91"/>
      <c r="APK1574" s="91"/>
      <c r="APL1574" s="91"/>
      <c r="APM1574" s="91"/>
      <c r="APN1574" s="91"/>
      <c r="APO1574" s="91"/>
      <c r="APP1574" s="91"/>
      <c r="APQ1574" s="91"/>
      <c r="APR1574" s="91"/>
      <c r="APS1574" s="91"/>
      <c r="APT1574" s="91"/>
      <c r="APU1574" s="91"/>
      <c r="APV1574" s="91"/>
      <c r="APW1574" s="91"/>
      <c r="APX1574" s="91"/>
      <c r="APY1574" s="91"/>
      <c r="APZ1574" s="91"/>
      <c r="AQA1574" s="91"/>
      <c r="AQB1574" s="91"/>
      <c r="AQC1574" s="91"/>
      <c r="AQD1574" s="91"/>
      <c r="AQE1574" s="91"/>
      <c r="AQF1574" s="91"/>
      <c r="AQG1574" s="91"/>
      <c r="AQH1574" s="91"/>
      <c r="AQI1574" s="91"/>
      <c r="AQJ1574" s="91"/>
      <c r="AQK1574" s="91"/>
      <c r="AQL1574" s="91"/>
      <c r="AQM1574" s="91"/>
      <c r="AQN1574" s="91"/>
      <c r="AQO1574" s="91"/>
      <c r="AQP1574" s="91"/>
      <c r="AQQ1574" s="91"/>
      <c r="AQR1574" s="91"/>
      <c r="AQS1574" s="91"/>
      <c r="AQT1574" s="91"/>
      <c r="AQU1574" s="91"/>
      <c r="AQV1574" s="91"/>
      <c r="AQW1574" s="91"/>
      <c r="AQX1574" s="91"/>
      <c r="AQY1574" s="91"/>
      <c r="AQZ1574" s="91"/>
      <c r="ARA1574" s="91"/>
      <c r="ARB1574" s="91"/>
      <c r="ARC1574" s="91"/>
      <c r="ARD1574" s="91"/>
      <c r="ARE1574" s="91"/>
      <c r="ARF1574" s="91"/>
      <c r="ARG1574" s="91"/>
      <c r="ARH1574" s="91"/>
      <c r="ARI1574" s="91"/>
      <c r="ARJ1574" s="91"/>
      <c r="ARK1574" s="91"/>
      <c r="ARL1574" s="91"/>
      <c r="ARM1574" s="91"/>
      <c r="ARN1574" s="91"/>
      <c r="ARO1574" s="91"/>
      <c r="ARP1574" s="91"/>
      <c r="ARQ1574" s="91"/>
      <c r="ARR1574" s="91"/>
      <c r="ARS1574" s="91"/>
      <c r="ART1574" s="91"/>
      <c r="ARU1574" s="91"/>
      <c r="ARV1574" s="91"/>
      <c r="ARW1574" s="91"/>
      <c r="ARX1574" s="91"/>
      <c r="ARY1574" s="91"/>
      <c r="ARZ1574" s="91"/>
      <c r="ASA1574" s="91"/>
      <c r="ASB1574" s="91"/>
      <c r="ASC1574" s="91"/>
      <c r="ASD1574" s="91"/>
      <c r="ASE1574" s="91"/>
      <c r="ASF1574" s="91"/>
      <c r="ASG1574" s="91"/>
      <c r="ASH1574" s="91"/>
      <c r="ASI1574" s="91"/>
      <c r="ASJ1574" s="91"/>
      <c r="ASK1574" s="91"/>
      <c r="ASL1574" s="91"/>
      <c r="ASM1574" s="91"/>
      <c r="ASN1574" s="91"/>
      <c r="ASO1574" s="91"/>
      <c r="ASP1574" s="91"/>
      <c r="ASQ1574" s="91"/>
      <c r="ASR1574" s="91"/>
      <c r="ASS1574" s="91"/>
      <c r="AST1574" s="91"/>
      <c r="ASU1574" s="91"/>
      <c r="ASV1574" s="91"/>
      <c r="ASW1574" s="91"/>
      <c r="ASX1574" s="91"/>
      <c r="ASY1574" s="91"/>
      <c r="ASZ1574" s="91"/>
      <c r="ATA1574" s="91"/>
      <c r="ATB1574" s="91"/>
      <c r="ATC1574" s="91"/>
      <c r="ATD1574" s="91"/>
      <c r="ATE1574" s="91"/>
      <c r="ATF1574" s="91"/>
      <c r="ATG1574" s="91"/>
      <c r="ATH1574" s="91"/>
      <c r="ATI1574" s="91"/>
      <c r="ATJ1574" s="91"/>
      <c r="ATK1574" s="91"/>
      <c r="ATL1574" s="91"/>
      <c r="ATM1574" s="91"/>
      <c r="ATN1574" s="91"/>
      <c r="ATO1574" s="91"/>
      <c r="ATP1574" s="91"/>
      <c r="ATQ1574" s="91"/>
      <c r="ATR1574" s="91"/>
      <c r="ATS1574" s="91"/>
      <c r="ATT1574" s="91"/>
      <c r="ATU1574" s="91"/>
      <c r="ATV1574" s="91"/>
      <c r="ATW1574" s="91"/>
      <c r="ATX1574" s="91"/>
      <c r="ATY1574" s="91"/>
      <c r="ATZ1574" s="91"/>
      <c r="AUA1574" s="91"/>
      <c r="AUB1574" s="91"/>
      <c r="AUC1574" s="91"/>
      <c r="AUD1574" s="91"/>
      <c r="AUE1574" s="91"/>
      <c r="AUF1574" s="91"/>
      <c r="AUG1574" s="91"/>
      <c r="AUH1574" s="91"/>
      <c r="AUI1574" s="91"/>
      <c r="AUJ1574" s="91"/>
      <c r="AUK1574" s="91"/>
      <c r="AUL1574" s="91"/>
      <c r="AUM1574" s="91"/>
      <c r="AUN1574" s="91"/>
      <c r="AUO1574" s="91"/>
      <c r="AUP1574" s="91"/>
      <c r="AUQ1574" s="91"/>
      <c r="AUR1574" s="91"/>
      <c r="AUS1574" s="91"/>
      <c r="AUT1574" s="91"/>
      <c r="AUU1574" s="91"/>
      <c r="AUV1574" s="91"/>
      <c r="AUW1574" s="91"/>
      <c r="AUX1574" s="91"/>
      <c r="AUY1574" s="91"/>
      <c r="AUZ1574" s="91"/>
      <c r="AVA1574" s="91"/>
      <c r="AVB1574" s="91"/>
      <c r="AVC1574" s="91"/>
      <c r="AVD1574" s="91"/>
      <c r="AVE1574" s="91"/>
      <c r="AVF1574" s="91"/>
      <c r="AVG1574" s="91"/>
      <c r="AVH1574" s="91"/>
      <c r="AVI1574" s="91"/>
      <c r="AVJ1574" s="91"/>
      <c r="AVK1574" s="91"/>
      <c r="AVL1574" s="91"/>
      <c r="AVM1574" s="91"/>
      <c r="AVN1574" s="91"/>
      <c r="AVO1574" s="91"/>
      <c r="AVP1574" s="91"/>
      <c r="AVQ1574" s="91"/>
      <c r="AVR1574" s="91"/>
      <c r="AVS1574" s="91"/>
      <c r="AVT1574" s="91"/>
      <c r="AVU1574" s="91"/>
      <c r="AVV1574" s="91"/>
      <c r="AVW1574" s="91"/>
      <c r="AVX1574" s="91"/>
      <c r="AVY1574" s="91"/>
      <c r="AVZ1574" s="91"/>
      <c r="AWA1574" s="91"/>
      <c r="AWB1574" s="91"/>
      <c r="AWC1574" s="91"/>
      <c r="AWD1574" s="91"/>
      <c r="AWE1574" s="91"/>
      <c r="AWF1574" s="91"/>
      <c r="AWG1574" s="91"/>
      <c r="AWH1574" s="91"/>
      <c r="AWI1574" s="91"/>
      <c r="AWJ1574" s="91"/>
      <c r="AWK1574" s="91"/>
      <c r="AWL1574" s="91"/>
      <c r="AWM1574" s="91"/>
      <c r="AWN1574" s="91"/>
      <c r="AWO1574" s="91"/>
      <c r="AWP1574" s="91"/>
      <c r="AWQ1574" s="91"/>
      <c r="AWR1574" s="91"/>
      <c r="AWS1574" s="91"/>
      <c r="AWT1574" s="91"/>
      <c r="AWU1574" s="91"/>
      <c r="AWV1574" s="91"/>
      <c r="AWW1574" s="91"/>
      <c r="AWX1574" s="91"/>
      <c r="AWY1574" s="91"/>
      <c r="AWZ1574" s="91"/>
      <c r="AXA1574" s="91"/>
      <c r="AXB1574" s="91"/>
      <c r="AXC1574" s="91"/>
      <c r="AXD1574" s="91"/>
      <c r="AXE1574" s="91"/>
      <c r="AXF1574" s="91"/>
      <c r="AXG1574" s="91"/>
      <c r="AXH1574" s="91"/>
      <c r="AXI1574" s="91"/>
      <c r="AXJ1574" s="91"/>
      <c r="AXK1574" s="91"/>
      <c r="AXL1574" s="91"/>
      <c r="AXM1574" s="91"/>
      <c r="AXN1574" s="91"/>
      <c r="AXO1574" s="91"/>
      <c r="AXP1574" s="91"/>
      <c r="AXQ1574" s="91"/>
      <c r="AXR1574" s="91"/>
      <c r="AXS1574" s="91"/>
      <c r="AXT1574" s="91"/>
      <c r="AXU1574" s="91"/>
      <c r="AXV1574" s="91"/>
      <c r="AXW1574" s="91"/>
      <c r="AXX1574" s="91"/>
      <c r="AXY1574" s="91"/>
      <c r="AXZ1574" s="91"/>
      <c r="AYA1574" s="91"/>
      <c r="AYB1574" s="91"/>
      <c r="AYC1574" s="91"/>
      <c r="AYD1574" s="91"/>
      <c r="AYE1574" s="91"/>
      <c r="AYF1574" s="91"/>
      <c r="AYG1574" s="91"/>
      <c r="AYH1574" s="91"/>
      <c r="AYI1574" s="91"/>
      <c r="AYJ1574" s="91"/>
      <c r="AYK1574" s="91"/>
      <c r="AYL1574" s="91"/>
      <c r="AYM1574" s="91"/>
      <c r="AYN1574" s="91"/>
      <c r="AYO1574" s="91"/>
      <c r="AYP1574" s="91"/>
      <c r="AYQ1574" s="91"/>
      <c r="AYR1574" s="91"/>
      <c r="AYS1574" s="91"/>
      <c r="AYT1574" s="91"/>
      <c r="AYU1574" s="91"/>
      <c r="AYV1574" s="91"/>
      <c r="AYW1574" s="91"/>
      <c r="AYX1574" s="91"/>
      <c r="AYY1574" s="91"/>
      <c r="AYZ1574" s="91"/>
      <c r="AZA1574" s="91"/>
      <c r="AZB1574" s="91"/>
      <c r="AZC1574" s="91"/>
      <c r="AZD1574" s="91"/>
      <c r="AZE1574" s="91"/>
      <c r="AZF1574" s="91"/>
      <c r="AZG1574" s="91"/>
      <c r="AZH1574" s="91"/>
      <c r="AZI1574" s="91"/>
      <c r="AZJ1574" s="91"/>
      <c r="AZK1574" s="91"/>
      <c r="AZL1574" s="91"/>
      <c r="AZM1574" s="91"/>
      <c r="AZN1574" s="91"/>
      <c r="AZO1574" s="91"/>
      <c r="AZP1574" s="91"/>
      <c r="AZQ1574" s="91"/>
      <c r="AZR1574" s="91"/>
      <c r="AZS1574" s="91"/>
      <c r="AZT1574" s="91"/>
      <c r="AZU1574" s="91"/>
      <c r="AZV1574" s="91"/>
      <c r="AZW1574" s="91"/>
      <c r="AZX1574" s="91"/>
      <c r="AZY1574" s="91"/>
      <c r="AZZ1574" s="91"/>
      <c r="BAA1574" s="91"/>
      <c r="BAB1574" s="91"/>
      <c r="BAC1574" s="91"/>
      <c r="BAD1574" s="91"/>
      <c r="BAE1574" s="91"/>
      <c r="BAF1574" s="91"/>
      <c r="BAG1574" s="91"/>
      <c r="BAH1574" s="91"/>
      <c r="BAI1574" s="91"/>
      <c r="BAJ1574" s="91"/>
      <c r="BAK1574" s="91"/>
      <c r="BAL1574" s="91"/>
      <c r="BAM1574" s="91"/>
      <c r="BAN1574" s="91"/>
      <c r="BAO1574" s="91"/>
      <c r="BAP1574" s="91"/>
      <c r="BAQ1574" s="91"/>
      <c r="BAR1574" s="91"/>
      <c r="BAS1574" s="91"/>
      <c r="BAT1574" s="91"/>
      <c r="BAU1574" s="91"/>
      <c r="BAV1574" s="91"/>
      <c r="BAW1574" s="91"/>
      <c r="BAX1574" s="91"/>
      <c r="BAY1574" s="91"/>
      <c r="BAZ1574" s="91"/>
      <c r="BBA1574" s="91"/>
      <c r="BBB1574" s="91"/>
      <c r="BBC1574" s="91"/>
      <c r="BBD1574" s="91"/>
      <c r="BBE1574" s="91"/>
      <c r="BBF1574" s="91"/>
      <c r="BBG1574" s="91"/>
      <c r="BBH1574" s="91"/>
      <c r="BBI1574" s="91"/>
      <c r="BBJ1574" s="91"/>
      <c r="BBK1574" s="91"/>
      <c r="BBL1574" s="91"/>
      <c r="BBM1574" s="91"/>
      <c r="BBN1574" s="91"/>
      <c r="BBO1574" s="91"/>
      <c r="BBP1574" s="91"/>
      <c r="BBQ1574" s="91"/>
      <c r="BBR1574" s="91"/>
      <c r="BBS1574" s="91"/>
      <c r="BBT1574" s="91"/>
      <c r="BBU1574" s="91"/>
      <c r="BBV1574" s="91"/>
      <c r="BBW1574" s="91"/>
      <c r="BBX1574" s="91"/>
      <c r="BBY1574" s="91"/>
      <c r="BBZ1574" s="91"/>
      <c r="BCA1574" s="91"/>
      <c r="BCB1574" s="91"/>
      <c r="BCC1574" s="91"/>
      <c r="BCD1574" s="91"/>
      <c r="BCE1574" s="91"/>
      <c r="BCF1574" s="91"/>
      <c r="BCG1574" s="91"/>
      <c r="BCH1574" s="91"/>
      <c r="BCI1574" s="91"/>
      <c r="BCJ1574" s="91"/>
      <c r="BCK1574" s="91"/>
      <c r="BCL1574" s="91"/>
      <c r="BCM1574" s="91"/>
      <c r="BCN1574" s="91"/>
      <c r="BCO1574" s="91"/>
      <c r="BCP1574" s="91"/>
      <c r="BCQ1574" s="91"/>
      <c r="BCR1574" s="91"/>
      <c r="BCS1574" s="91"/>
      <c r="BCT1574" s="91"/>
      <c r="BCU1574" s="91"/>
      <c r="BCV1574" s="91"/>
      <c r="BCW1574" s="91"/>
      <c r="BCX1574" s="91"/>
      <c r="BCY1574" s="91"/>
      <c r="BCZ1574" s="91"/>
      <c r="BDA1574" s="91"/>
      <c r="BDB1574" s="91"/>
      <c r="BDC1574" s="91"/>
      <c r="BDD1574" s="91"/>
      <c r="BDE1574" s="91"/>
      <c r="BDF1574" s="91"/>
      <c r="BDG1574" s="91"/>
      <c r="BDH1574" s="91"/>
      <c r="BDI1574" s="91"/>
      <c r="BDJ1574" s="91"/>
      <c r="BDK1574" s="91"/>
      <c r="BDL1574" s="91"/>
      <c r="BDM1574" s="91"/>
      <c r="BDN1574" s="91"/>
      <c r="BDO1574" s="91"/>
      <c r="BDP1574" s="91"/>
      <c r="BDQ1574" s="91"/>
      <c r="BDR1574" s="91"/>
      <c r="BDS1574" s="91"/>
      <c r="BDT1574" s="91"/>
      <c r="BDU1574" s="91"/>
      <c r="BDV1574" s="91"/>
      <c r="BDW1574" s="91"/>
      <c r="BDX1574" s="91"/>
      <c r="BDY1574" s="91"/>
      <c r="BDZ1574" s="91"/>
      <c r="BEA1574" s="91"/>
      <c r="BEB1574" s="91"/>
      <c r="BEC1574" s="91"/>
      <c r="BED1574" s="91"/>
      <c r="BEE1574" s="91"/>
      <c r="BEF1574" s="91"/>
      <c r="BEG1574" s="91"/>
      <c r="BEH1574" s="91"/>
      <c r="BEI1574" s="91"/>
      <c r="BEJ1574" s="91"/>
      <c r="BEK1574" s="91"/>
      <c r="BEL1574" s="91"/>
      <c r="BEM1574" s="91"/>
      <c r="BEN1574" s="91"/>
      <c r="BEO1574" s="91"/>
      <c r="BEP1574" s="91"/>
      <c r="BEQ1574" s="91"/>
      <c r="BER1574" s="91"/>
      <c r="BES1574" s="91"/>
      <c r="BET1574" s="91"/>
      <c r="BEU1574" s="91"/>
      <c r="BEV1574" s="91"/>
      <c r="BEW1574" s="91"/>
      <c r="BEX1574" s="91"/>
      <c r="BEY1574" s="91"/>
      <c r="BEZ1574" s="91"/>
      <c r="BFA1574" s="91"/>
      <c r="BFB1574" s="91"/>
      <c r="BFC1574" s="91"/>
      <c r="BFD1574" s="91"/>
      <c r="BFE1574" s="91"/>
      <c r="BFF1574" s="91"/>
      <c r="BFG1574" s="91"/>
      <c r="BFH1574" s="91"/>
      <c r="BFI1574" s="91"/>
      <c r="BFJ1574" s="91"/>
      <c r="BFK1574" s="91"/>
      <c r="BFL1574" s="91"/>
      <c r="BFM1574" s="91"/>
      <c r="BFN1574" s="91"/>
      <c r="BFO1574" s="91"/>
      <c r="BFP1574" s="91"/>
      <c r="BFQ1574" s="91"/>
      <c r="BFR1574" s="91"/>
      <c r="BFS1574" s="91"/>
      <c r="BFT1574" s="91"/>
      <c r="BFU1574" s="91"/>
      <c r="BFV1574" s="91"/>
      <c r="BFW1574" s="91"/>
      <c r="BFX1574" s="91"/>
      <c r="BFY1574" s="91"/>
      <c r="BFZ1574" s="91"/>
      <c r="BGA1574" s="91"/>
      <c r="BGB1574" s="91"/>
      <c r="BGC1574" s="91"/>
      <c r="BGD1574" s="91"/>
      <c r="BGE1574" s="91"/>
      <c r="BGF1574" s="91"/>
      <c r="BGG1574" s="91"/>
      <c r="BGH1574" s="91"/>
      <c r="BGI1574" s="91"/>
      <c r="BGJ1574" s="91"/>
      <c r="BGK1574" s="91"/>
      <c r="BGL1574" s="91"/>
      <c r="BGM1574" s="91"/>
      <c r="BGN1574" s="91"/>
      <c r="BGO1574" s="91"/>
      <c r="BGP1574" s="91"/>
      <c r="BGQ1574" s="91"/>
      <c r="BGR1574" s="91"/>
      <c r="BGS1574" s="91"/>
      <c r="BGT1574" s="91"/>
      <c r="BGU1574" s="91"/>
      <c r="BGV1574" s="91"/>
      <c r="BGW1574" s="91"/>
      <c r="BGX1574" s="91"/>
      <c r="BGY1574" s="91"/>
      <c r="BGZ1574" s="91"/>
      <c r="BHA1574" s="91"/>
      <c r="BHB1574" s="91"/>
      <c r="BHC1574" s="91"/>
      <c r="BHD1574" s="91"/>
      <c r="BHE1574" s="91"/>
      <c r="BHF1574" s="91"/>
      <c r="BHG1574" s="91"/>
      <c r="BHH1574" s="91"/>
      <c r="BHI1574" s="91"/>
      <c r="BHJ1574" s="91"/>
      <c r="BHK1574" s="91"/>
      <c r="BHL1574" s="91"/>
      <c r="BHM1574" s="91"/>
      <c r="BHN1574" s="91"/>
      <c r="BHO1574" s="91"/>
      <c r="BHP1574" s="91"/>
      <c r="BHQ1574" s="91"/>
      <c r="BHR1574" s="91"/>
      <c r="BHS1574" s="91"/>
      <c r="BHT1574" s="91"/>
      <c r="BHU1574" s="91"/>
      <c r="BHV1574" s="91"/>
      <c r="BHW1574" s="91"/>
      <c r="BHX1574" s="91"/>
      <c r="BHY1574" s="91"/>
      <c r="BHZ1574" s="91"/>
      <c r="BIA1574" s="91"/>
      <c r="BIB1574" s="91"/>
      <c r="BIC1574" s="91"/>
      <c r="BID1574" s="91"/>
      <c r="BIE1574" s="91"/>
      <c r="BIF1574" s="91"/>
      <c r="BIG1574" s="91"/>
      <c r="BIH1574" s="91"/>
      <c r="BII1574" s="91"/>
      <c r="BIJ1574" s="91"/>
      <c r="BIK1574" s="91"/>
      <c r="BIL1574" s="91"/>
      <c r="BIM1574" s="91"/>
      <c r="BIN1574" s="91"/>
      <c r="BIO1574" s="91"/>
      <c r="BIP1574" s="91"/>
      <c r="BIQ1574" s="91"/>
      <c r="BIR1574" s="91"/>
      <c r="BIS1574" s="91"/>
      <c r="BIT1574" s="91"/>
      <c r="BIU1574" s="91"/>
      <c r="BIV1574" s="91"/>
      <c r="BIW1574" s="91"/>
      <c r="BIX1574" s="91"/>
      <c r="BIY1574" s="91"/>
      <c r="BIZ1574" s="91"/>
      <c r="BJA1574" s="91"/>
      <c r="BJB1574" s="91"/>
      <c r="BJC1574" s="91"/>
      <c r="BJD1574" s="91"/>
      <c r="BJE1574" s="91"/>
      <c r="BJF1574" s="91"/>
      <c r="BJG1574" s="91"/>
      <c r="BJH1574" s="91"/>
      <c r="BJI1574" s="91"/>
      <c r="BJJ1574" s="91"/>
      <c r="BJK1574" s="91"/>
      <c r="BJL1574" s="91"/>
      <c r="BJM1574" s="91"/>
      <c r="BJN1574" s="91"/>
      <c r="BJO1574" s="91"/>
      <c r="BJP1574" s="91"/>
      <c r="BJQ1574" s="91"/>
      <c r="BJR1574" s="91"/>
      <c r="BJS1574" s="91"/>
      <c r="BJT1574" s="91"/>
      <c r="BJU1574" s="91"/>
      <c r="BJV1574" s="91"/>
      <c r="BJW1574" s="91"/>
      <c r="BJX1574" s="91"/>
      <c r="BJY1574" s="91"/>
      <c r="BJZ1574" s="91"/>
      <c r="BKA1574" s="91"/>
      <c r="BKB1574" s="91"/>
      <c r="BKC1574" s="91"/>
      <c r="BKD1574" s="91"/>
      <c r="BKE1574" s="91"/>
      <c r="BKF1574" s="91"/>
      <c r="BKG1574" s="91"/>
      <c r="BKH1574" s="91"/>
      <c r="BKI1574" s="91"/>
      <c r="BKJ1574" s="91"/>
      <c r="BKK1574" s="91"/>
      <c r="BKL1574" s="91"/>
      <c r="BKM1574" s="91"/>
      <c r="BKN1574" s="91"/>
      <c r="BKO1574" s="91"/>
      <c r="BKP1574" s="91"/>
      <c r="BKQ1574" s="91"/>
      <c r="BKR1574" s="91"/>
      <c r="BKS1574" s="91"/>
      <c r="BKT1574" s="91"/>
      <c r="BKU1574" s="91"/>
      <c r="BKV1574" s="91"/>
      <c r="BKW1574" s="91"/>
      <c r="BKX1574" s="91"/>
      <c r="BKY1574" s="91"/>
      <c r="BKZ1574" s="91"/>
      <c r="BLA1574" s="91"/>
      <c r="BLB1574" s="91"/>
      <c r="BLC1574" s="91"/>
      <c r="BLD1574" s="91"/>
      <c r="BLE1574" s="91"/>
      <c r="BLF1574" s="91"/>
      <c r="BLG1574" s="91"/>
      <c r="BLH1574" s="91"/>
      <c r="BLI1574" s="91"/>
      <c r="BLJ1574" s="91"/>
      <c r="BLK1574" s="91"/>
      <c r="BLL1574" s="91"/>
      <c r="BLM1574" s="91"/>
      <c r="BLN1574" s="91"/>
      <c r="BLO1574" s="91"/>
      <c r="BLP1574" s="91"/>
      <c r="BLQ1574" s="91"/>
      <c r="BLR1574" s="91"/>
      <c r="BLS1574" s="91"/>
      <c r="BLT1574" s="91"/>
      <c r="BLU1574" s="91"/>
      <c r="BLV1574" s="91"/>
      <c r="BLW1574" s="91"/>
      <c r="BLX1574" s="91"/>
      <c r="BLY1574" s="91"/>
      <c r="BLZ1574" s="91"/>
      <c r="BMA1574" s="91"/>
      <c r="BMB1574" s="91"/>
      <c r="BMC1574" s="91"/>
      <c r="BMD1574" s="91"/>
      <c r="BME1574" s="91"/>
      <c r="BMF1574" s="91"/>
      <c r="BMG1574" s="91"/>
      <c r="BMH1574" s="91"/>
      <c r="BMI1574" s="91"/>
      <c r="BMJ1574" s="91"/>
      <c r="BMK1574" s="91"/>
      <c r="BML1574" s="91"/>
      <c r="BMM1574" s="91"/>
      <c r="BMN1574" s="91"/>
      <c r="BMO1574" s="91"/>
      <c r="BMP1574" s="91"/>
      <c r="BMQ1574" s="91"/>
      <c r="BMR1574" s="91"/>
      <c r="BMS1574" s="91"/>
      <c r="BMT1574" s="91"/>
      <c r="BMU1574" s="91"/>
      <c r="BMV1574" s="91"/>
      <c r="BMW1574" s="91"/>
      <c r="BMX1574" s="91"/>
      <c r="BMY1574" s="91"/>
      <c r="BMZ1574" s="91"/>
      <c r="BNA1574" s="91"/>
      <c r="BNB1574" s="91"/>
      <c r="BNC1574" s="91"/>
      <c r="BND1574" s="91"/>
      <c r="BNE1574" s="91"/>
      <c r="BNF1574" s="91"/>
      <c r="BNG1574" s="91"/>
      <c r="BNH1574" s="91"/>
      <c r="BNI1574" s="91"/>
      <c r="BNJ1574" s="91"/>
      <c r="BNK1574" s="91"/>
      <c r="BNL1574" s="91"/>
      <c r="BNM1574" s="91"/>
      <c r="BNN1574" s="91"/>
      <c r="BNO1574" s="91"/>
      <c r="BNP1574" s="91"/>
      <c r="BNQ1574" s="91"/>
      <c r="BNR1574" s="91"/>
      <c r="BNS1574" s="91"/>
      <c r="BNT1574" s="91"/>
      <c r="BNU1574" s="91"/>
      <c r="BNV1574" s="91"/>
      <c r="BNW1574" s="91"/>
      <c r="BNX1574" s="91"/>
      <c r="BNY1574" s="91"/>
      <c r="BNZ1574" s="91"/>
      <c r="BOA1574" s="91"/>
      <c r="BOB1574" s="91"/>
      <c r="BOC1574" s="91"/>
      <c r="BOD1574" s="91"/>
      <c r="BOE1574" s="91"/>
      <c r="BOF1574" s="91"/>
      <c r="BOG1574" s="91"/>
      <c r="BOH1574" s="91"/>
      <c r="BOI1574" s="91"/>
      <c r="BOJ1574" s="91"/>
      <c r="BOK1574" s="91"/>
      <c r="BOL1574" s="91"/>
      <c r="BOM1574" s="91"/>
      <c r="BON1574" s="91"/>
      <c r="BOO1574" s="91"/>
      <c r="BOP1574" s="91"/>
      <c r="BOQ1574" s="91"/>
      <c r="BOR1574" s="91"/>
      <c r="BOS1574" s="91"/>
      <c r="BOT1574" s="91"/>
      <c r="BOU1574" s="91"/>
      <c r="BOV1574" s="91"/>
      <c r="BOW1574" s="91"/>
      <c r="BOX1574" s="91"/>
      <c r="BOY1574" s="91"/>
      <c r="BOZ1574" s="91"/>
      <c r="BPA1574" s="91"/>
      <c r="BPB1574" s="91"/>
      <c r="BPC1574" s="91"/>
      <c r="BPD1574" s="91"/>
      <c r="BPE1574" s="91"/>
      <c r="BPF1574" s="91"/>
      <c r="BPG1574" s="91"/>
      <c r="BPH1574" s="91"/>
      <c r="BPI1574" s="91"/>
      <c r="BPJ1574" s="91"/>
      <c r="BPK1574" s="91"/>
      <c r="BPL1574" s="91"/>
      <c r="BPM1574" s="91"/>
      <c r="BPN1574" s="91"/>
      <c r="BPO1574" s="91"/>
      <c r="BPP1574" s="91"/>
      <c r="BPQ1574" s="91"/>
      <c r="BPR1574" s="91"/>
      <c r="BPS1574" s="91"/>
      <c r="BPT1574" s="91"/>
      <c r="BPU1574" s="91"/>
      <c r="BPV1574" s="91"/>
      <c r="BPW1574" s="91"/>
      <c r="BPX1574" s="91"/>
      <c r="BPY1574" s="91"/>
      <c r="BPZ1574" s="91"/>
      <c r="BQA1574" s="91"/>
      <c r="BQB1574" s="91"/>
      <c r="BQC1574" s="91"/>
      <c r="BQD1574" s="91"/>
      <c r="BQE1574" s="91"/>
      <c r="BQF1574" s="91"/>
      <c r="BQG1574" s="91"/>
      <c r="BQH1574" s="91"/>
      <c r="BQI1574" s="91"/>
      <c r="BQJ1574" s="91"/>
      <c r="BQK1574" s="91"/>
      <c r="BQL1574" s="91"/>
      <c r="BQM1574" s="91"/>
      <c r="BQN1574" s="91"/>
      <c r="BQO1574" s="91"/>
      <c r="BQP1574" s="91"/>
      <c r="BQQ1574" s="91"/>
      <c r="BQR1574" s="91"/>
      <c r="BQS1574" s="91"/>
      <c r="BQT1574" s="91"/>
      <c r="BQU1574" s="91"/>
      <c r="BQV1574" s="91"/>
      <c r="BQW1574" s="91"/>
      <c r="BQX1574" s="91"/>
      <c r="BQY1574" s="91"/>
      <c r="BQZ1574" s="91"/>
      <c r="BRA1574" s="91"/>
      <c r="BRB1574" s="91"/>
      <c r="BRC1574" s="91"/>
      <c r="BRD1574" s="91"/>
      <c r="BRE1574" s="91"/>
      <c r="BRF1574" s="91"/>
      <c r="BRG1574" s="91"/>
      <c r="BRH1574" s="91"/>
      <c r="BRI1574" s="91"/>
      <c r="BRJ1574" s="91"/>
      <c r="BRK1574" s="91"/>
      <c r="BRL1574" s="91"/>
      <c r="BRM1574" s="91"/>
      <c r="BRN1574" s="91"/>
      <c r="BRO1574" s="91"/>
      <c r="BRP1574" s="91"/>
      <c r="BRQ1574" s="91"/>
      <c r="BRR1574" s="91"/>
      <c r="BRS1574" s="91"/>
      <c r="BRT1574" s="91"/>
      <c r="BRU1574" s="91"/>
      <c r="BRV1574" s="91"/>
      <c r="BRW1574" s="91"/>
      <c r="BRX1574" s="91"/>
      <c r="BRY1574" s="91"/>
      <c r="BRZ1574" s="91"/>
      <c r="BSA1574" s="91"/>
      <c r="BSB1574" s="91"/>
      <c r="BSC1574" s="91"/>
      <c r="BSD1574" s="91"/>
      <c r="BSE1574" s="91"/>
      <c r="BSF1574" s="91"/>
      <c r="BSG1574" s="91"/>
      <c r="BSH1574" s="91"/>
      <c r="BSI1574" s="91"/>
      <c r="BSJ1574" s="91"/>
      <c r="BSK1574" s="91"/>
      <c r="BSL1574" s="91"/>
      <c r="BSM1574" s="91"/>
      <c r="BSN1574" s="91"/>
      <c r="BSO1574" s="91"/>
      <c r="BSP1574" s="91"/>
      <c r="BSQ1574" s="91"/>
      <c r="BSR1574" s="91"/>
      <c r="BSS1574" s="91"/>
      <c r="BST1574" s="91"/>
      <c r="BSU1574" s="91"/>
      <c r="BSV1574" s="91"/>
      <c r="BSW1574" s="91"/>
      <c r="BSX1574" s="91"/>
      <c r="BSY1574" s="91"/>
      <c r="BSZ1574" s="91"/>
      <c r="BTA1574" s="91"/>
      <c r="BTB1574" s="91"/>
      <c r="BTC1574" s="91"/>
      <c r="BTD1574" s="91"/>
      <c r="BTE1574" s="91"/>
      <c r="BTF1574" s="91"/>
      <c r="BTG1574" s="91"/>
      <c r="BTH1574" s="91"/>
      <c r="BTI1574" s="91"/>
      <c r="BTJ1574" s="91"/>
      <c r="BTK1574" s="91"/>
      <c r="BTL1574" s="91"/>
      <c r="BTM1574" s="91"/>
      <c r="BTN1574" s="91"/>
      <c r="BTO1574" s="91"/>
      <c r="BTP1574" s="91"/>
      <c r="BTQ1574" s="91"/>
      <c r="BTR1574" s="91"/>
      <c r="BTS1574" s="91"/>
      <c r="BTT1574" s="91"/>
      <c r="BTU1574" s="91"/>
      <c r="BTV1574" s="91"/>
      <c r="BTW1574" s="91"/>
      <c r="BTX1574" s="91"/>
      <c r="BTY1574" s="91"/>
      <c r="BTZ1574" s="91"/>
      <c r="BUA1574" s="91"/>
      <c r="BUB1574" s="91"/>
      <c r="BUC1574" s="91"/>
      <c r="BUD1574" s="91"/>
      <c r="BUE1574" s="91"/>
      <c r="BUF1574" s="91"/>
      <c r="BUG1574" s="91"/>
      <c r="BUH1574" s="91"/>
      <c r="BUI1574" s="91"/>
      <c r="BUJ1574" s="91"/>
      <c r="BUK1574" s="91"/>
      <c r="BUL1574" s="91"/>
      <c r="BUM1574" s="91"/>
      <c r="BUN1574" s="91"/>
      <c r="BUO1574" s="91"/>
      <c r="BUP1574" s="91"/>
      <c r="BUQ1574" s="91"/>
      <c r="BUR1574" s="91"/>
      <c r="BUS1574" s="91"/>
      <c r="BUT1574" s="91"/>
      <c r="BUU1574" s="91"/>
      <c r="BUV1574" s="91"/>
      <c r="BUW1574" s="91"/>
      <c r="BUX1574" s="91"/>
      <c r="BUY1574" s="91"/>
      <c r="BUZ1574" s="91"/>
      <c r="BVA1574" s="91"/>
      <c r="BVB1574" s="91"/>
      <c r="BVC1574" s="91"/>
      <c r="BVD1574" s="91"/>
      <c r="BVE1574" s="91"/>
      <c r="BVF1574" s="91"/>
      <c r="BVG1574" s="91"/>
      <c r="BVH1574" s="91"/>
      <c r="BVI1574" s="91"/>
      <c r="BVJ1574" s="91"/>
      <c r="BVK1574" s="91"/>
      <c r="BVL1574" s="91"/>
      <c r="BVM1574" s="91"/>
      <c r="BVN1574" s="91"/>
      <c r="BVO1574" s="91"/>
      <c r="BVP1574" s="91"/>
      <c r="BVQ1574" s="91"/>
      <c r="BVR1574" s="91"/>
      <c r="BVS1574" s="91"/>
      <c r="BVT1574" s="91"/>
      <c r="BVU1574" s="91"/>
      <c r="BVV1574" s="91"/>
      <c r="BVW1574" s="91"/>
      <c r="BVX1574" s="91"/>
      <c r="BVY1574" s="91"/>
      <c r="BVZ1574" s="91"/>
      <c r="BWA1574" s="91"/>
      <c r="BWB1574" s="91"/>
      <c r="BWC1574" s="91"/>
      <c r="BWD1574" s="91"/>
      <c r="BWE1574" s="91"/>
      <c r="BWF1574" s="91"/>
      <c r="BWG1574" s="91"/>
      <c r="BWH1574" s="91"/>
      <c r="BWI1574" s="91"/>
      <c r="BWJ1574" s="91"/>
      <c r="BWK1574" s="91"/>
      <c r="BWL1574" s="91"/>
      <c r="BWM1574" s="91"/>
      <c r="BWN1574" s="91"/>
      <c r="BWO1574" s="91"/>
      <c r="BWP1574" s="91"/>
      <c r="BWQ1574" s="91"/>
      <c r="BWR1574" s="91"/>
      <c r="BWS1574" s="91"/>
      <c r="BWT1574" s="91"/>
      <c r="BWU1574" s="91"/>
      <c r="BWV1574" s="91"/>
      <c r="BWW1574" s="91"/>
      <c r="BWX1574" s="91"/>
      <c r="BWY1574" s="91"/>
      <c r="BWZ1574" s="91"/>
      <c r="BXA1574" s="91"/>
      <c r="BXB1574" s="91"/>
      <c r="BXC1574" s="91"/>
      <c r="BXD1574" s="91"/>
      <c r="BXE1574" s="91"/>
      <c r="BXF1574" s="91"/>
      <c r="BXG1574" s="91"/>
      <c r="BXH1574" s="91"/>
      <c r="BXI1574" s="91"/>
      <c r="BXJ1574" s="91"/>
      <c r="BXK1574" s="91"/>
      <c r="BXL1574" s="91"/>
      <c r="BXM1574" s="91"/>
      <c r="BXN1574" s="91"/>
      <c r="BXO1574" s="91"/>
      <c r="BXP1574" s="91"/>
      <c r="BXQ1574" s="91"/>
      <c r="BXR1574" s="91"/>
      <c r="BXS1574" s="91"/>
      <c r="BXT1574" s="91"/>
      <c r="BXU1574" s="91"/>
      <c r="BXV1574" s="91"/>
      <c r="BXW1574" s="91"/>
      <c r="BXX1574" s="91"/>
      <c r="BXY1574" s="91"/>
      <c r="BXZ1574" s="91"/>
      <c r="BYA1574" s="91"/>
      <c r="BYB1574" s="91"/>
      <c r="BYC1574" s="91"/>
      <c r="BYD1574" s="91"/>
      <c r="BYE1574" s="91"/>
      <c r="BYF1574" s="91"/>
      <c r="BYG1574" s="91"/>
      <c r="BYH1574" s="91"/>
      <c r="BYI1574" s="91"/>
      <c r="BYJ1574" s="91"/>
      <c r="BYK1574" s="91"/>
      <c r="BYL1574" s="91"/>
      <c r="BYM1574" s="91"/>
      <c r="BYN1574" s="91"/>
      <c r="BYO1574" s="91"/>
      <c r="BYP1574" s="91"/>
      <c r="BYQ1574" s="91"/>
      <c r="BYR1574" s="91"/>
      <c r="BYS1574" s="91"/>
      <c r="BYT1574" s="91"/>
      <c r="BYU1574" s="91"/>
      <c r="BYV1574" s="91"/>
      <c r="BYW1574" s="91"/>
      <c r="BYX1574" s="91"/>
      <c r="BYY1574" s="91"/>
      <c r="BYZ1574" s="91"/>
      <c r="BZA1574" s="91"/>
      <c r="BZB1574" s="91"/>
      <c r="BZC1574" s="91"/>
      <c r="BZD1574" s="91"/>
      <c r="BZE1574" s="91"/>
      <c r="BZF1574" s="91"/>
      <c r="BZG1574" s="91"/>
      <c r="BZH1574" s="91"/>
      <c r="BZI1574" s="91"/>
      <c r="BZJ1574" s="91"/>
      <c r="BZK1574" s="91"/>
      <c r="BZL1574" s="91"/>
      <c r="BZM1574" s="91"/>
      <c r="BZN1574" s="91"/>
      <c r="BZO1574" s="91"/>
      <c r="BZP1574" s="91"/>
      <c r="BZQ1574" s="91"/>
      <c r="BZR1574" s="91"/>
      <c r="BZS1574" s="91"/>
      <c r="BZT1574" s="91"/>
      <c r="BZU1574" s="91"/>
      <c r="BZV1574" s="91"/>
      <c r="BZW1574" s="91"/>
      <c r="BZX1574" s="91"/>
      <c r="BZY1574" s="91"/>
      <c r="BZZ1574" s="91"/>
      <c r="CAA1574" s="91"/>
      <c r="CAB1574" s="91"/>
      <c r="CAC1574" s="91"/>
      <c r="CAD1574" s="91"/>
      <c r="CAE1574" s="91"/>
      <c r="CAF1574" s="91"/>
      <c r="CAG1574" s="91"/>
      <c r="CAH1574" s="91"/>
      <c r="CAI1574" s="91"/>
      <c r="CAJ1574" s="91"/>
      <c r="CAK1574" s="91"/>
      <c r="CAL1574" s="91"/>
      <c r="CAM1574" s="91"/>
      <c r="CAN1574" s="91"/>
      <c r="CAO1574" s="91"/>
      <c r="CAP1574" s="91"/>
      <c r="CAQ1574" s="91"/>
      <c r="CAR1574" s="91"/>
      <c r="CAS1574" s="91"/>
      <c r="CAT1574" s="91"/>
      <c r="CAU1574" s="91"/>
      <c r="CAV1574" s="91"/>
      <c r="CAW1574" s="91"/>
      <c r="CAX1574" s="91"/>
      <c r="CAY1574" s="91"/>
      <c r="CAZ1574" s="91"/>
      <c r="CBA1574" s="91"/>
      <c r="CBB1574" s="91"/>
      <c r="CBC1574" s="91"/>
      <c r="CBD1574" s="91"/>
      <c r="CBE1574" s="91"/>
      <c r="CBF1574" s="91"/>
      <c r="CBG1574" s="91"/>
      <c r="CBH1574" s="91"/>
      <c r="CBI1574" s="91"/>
      <c r="CBJ1574" s="91"/>
      <c r="CBK1574" s="91"/>
      <c r="CBL1574" s="91"/>
      <c r="CBM1574" s="91"/>
      <c r="CBN1574" s="91"/>
      <c r="CBO1574" s="91"/>
      <c r="CBP1574" s="91"/>
      <c r="CBQ1574" s="91"/>
      <c r="CBR1574" s="91"/>
      <c r="CBS1574" s="91"/>
      <c r="CBT1574" s="91"/>
      <c r="CBU1574" s="91"/>
      <c r="CBV1574" s="91"/>
      <c r="CBW1574" s="91"/>
      <c r="CBX1574" s="91"/>
      <c r="CBY1574" s="91"/>
      <c r="CBZ1574" s="91"/>
      <c r="CCA1574" s="91"/>
      <c r="CCB1574" s="91"/>
      <c r="CCC1574" s="91"/>
      <c r="CCD1574" s="91"/>
      <c r="CCE1574" s="91"/>
      <c r="CCF1574" s="91"/>
      <c r="CCG1574" s="91"/>
      <c r="CCH1574" s="91"/>
      <c r="CCI1574" s="91"/>
      <c r="CCJ1574" s="91"/>
      <c r="CCK1574" s="91"/>
      <c r="CCL1574" s="91"/>
      <c r="CCM1574" s="91"/>
      <c r="CCN1574" s="91"/>
      <c r="CCO1574" s="91"/>
      <c r="CCP1574" s="91"/>
      <c r="CCQ1574" s="91"/>
      <c r="CCR1574" s="91"/>
      <c r="CCS1574" s="91"/>
      <c r="CCT1574" s="91"/>
      <c r="CCU1574" s="91"/>
      <c r="CCV1574" s="91"/>
      <c r="CCW1574" s="91"/>
      <c r="CCX1574" s="91"/>
      <c r="CCY1574" s="91"/>
      <c r="CCZ1574" s="91"/>
      <c r="CDA1574" s="91"/>
      <c r="CDB1574" s="91"/>
      <c r="CDC1574" s="91"/>
      <c r="CDD1574" s="91"/>
      <c r="CDE1574" s="91"/>
      <c r="CDF1574" s="91"/>
      <c r="CDG1574" s="91"/>
      <c r="CDH1574" s="91"/>
      <c r="CDI1574" s="91"/>
      <c r="CDJ1574" s="91"/>
      <c r="CDK1574" s="91"/>
      <c r="CDL1574" s="91"/>
      <c r="CDM1574" s="91"/>
      <c r="CDN1574" s="91"/>
      <c r="CDO1574" s="91"/>
      <c r="CDP1574" s="91"/>
      <c r="CDQ1574" s="91"/>
      <c r="CDR1574" s="91"/>
      <c r="CDS1574" s="91"/>
      <c r="CDT1574" s="91"/>
      <c r="CDU1574" s="91"/>
      <c r="CDV1574" s="91"/>
      <c r="CDW1574" s="91"/>
      <c r="CDX1574" s="91"/>
      <c r="CDY1574" s="91"/>
      <c r="CDZ1574" s="91"/>
      <c r="CEA1574" s="91"/>
      <c r="CEB1574" s="91"/>
      <c r="CEC1574" s="91"/>
      <c r="CED1574" s="91"/>
      <c r="CEE1574" s="91"/>
      <c r="CEF1574" s="91"/>
      <c r="CEG1574" s="91"/>
      <c r="CEH1574" s="91"/>
      <c r="CEI1574" s="91"/>
      <c r="CEJ1574" s="91"/>
      <c r="CEK1574" s="91"/>
      <c r="CEL1574" s="91"/>
      <c r="CEM1574" s="91"/>
      <c r="CEN1574" s="91"/>
      <c r="CEO1574" s="91"/>
      <c r="CEP1574" s="91"/>
      <c r="CEQ1574" s="91"/>
      <c r="CER1574" s="91"/>
      <c r="CES1574" s="91"/>
      <c r="CET1574" s="91"/>
      <c r="CEU1574" s="91"/>
      <c r="CEV1574" s="91"/>
      <c r="CEW1574" s="91"/>
      <c r="CEX1574" s="91"/>
      <c r="CEY1574" s="91"/>
      <c r="CEZ1574" s="91"/>
      <c r="CFA1574" s="91"/>
      <c r="CFB1574" s="91"/>
      <c r="CFC1574" s="91"/>
      <c r="CFD1574" s="91"/>
      <c r="CFE1574" s="91"/>
      <c r="CFF1574" s="91"/>
      <c r="CFG1574" s="91"/>
      <c r="CFH1574" s="91"/>
      <c r="CFI1574" s="91"/>
      <c r="CFJ1574" s="91"/>
      <c r="CFK1574" s="91"/>
      <c r="CFL1574" s="91"/>
      <c r="CFM1574" s="91"/>
      <c r="CFN1574" s="91"/>
      <c r="CFO1574" s="91"/>
      <c r="CFP1574" s="91"/>
      <c r="CFQ1574" s="91"/>
      <c r="CFR1574" s="91"/>
      <c r="CFS1574" s="91"/>
      <c r="CFT1574" s="91"/>
      <c r="CFU1574" s="91"/>
      <c r="CFV1574" s="91"/>
      <c r="CFW1574" s="91"/>
      <c r="CFX1574" s="91"/>
      <c r="CFY1574" s="91"/>
      <c r="CFZ1574" s="91"/>
      <c r="CGA1574" s="91"/>
      <c r="CGB1574" s="91"/>
      <c r="CGC1574" s="91"/>
      <c r="CGD1574" s="91"/>
      <c r="CGE1574" s="91"/>
      <c r="CGF1574" s="91"/>
      <c r="CGG1574" s="91"/>
      <c r="CGH1574" s="91"/>
      <c r="CGI1574" s="91"/>
      <c r="CGJ1574" s="91"/>
      <c r="CGK1574" s="91"/>
      <c r="CGL1574" s="91"/>
      <c r="CGM1574" s="91"/>
      <c r="CGN1574" s="91"/>
      <c r="CGO1574" s="91"/>
      <c r="CGP1574" s="91"/>
      <c r="CGQ1574" s="91"/>
      <c r="CGR1574" s="91"/>
      <c r="CGS1574" s="91"/>
      <c r="CGT1574" s="91"/>
      <c r="CGU1574" s="91"/>
      <c r="CGV1574" s="91"/>
      <c r="CGW1574" s="91"/>
      <c r="CGX1574" s="91"/>
      <c r="CGY1574" s="91"/>
      <c r="CGZ1574" s="91"/>
      <c r="CHA1574" s="91"/>
      <c r="CHB1574" s="91"/>
      <c r="CHC1574" s="91"/>
      <c r="CHD1574" s="91"/>
      <c r="CHE1574" s="91"/>
      <c r="CHF1574" s="91"/>
      <c r="CHG1574" s="91"/>
      <c r="CHH1574" s="91"/>
      <c r="CHI1574" s="91"/>
      <c r="CHJ1574" s="91"/>
      <c r="CHK1574" s="91"/>
      <c r="CHL1574" s="91"/>
      <c r="CHM1574" s="91"/>
      <c r="CHN1574" s="91"/>
      <c r="CHO1574" s="91"/>
      <c r="CHP1574" s="91"/>
      <c r="CHQ1574" s="91"/>
      <c r="CHR1574" s="91"/>
      <c r="CHS1574" s="91"/>
      <c r="CHT1574" s="91"/>
      <c r="CHU1574" s="91"/>
      <c r="CHV1574" s="91"/>
      <c r="CHW1574" s="91"/>
      <c r="CHX1574" s="91"/>
      <c r="CHY1574" s="91"/>
      <c r="CHZ1574" s="91"/>
      <c r="CIA1574" s="91"/>
      <c r="CIB1574" s="91"/>
      <c r="CIC1574" s="91"/>
      <c r="CID1574" s="91"/>
      <c r="CIE1574" s="91"/>
      <c r="CIF1574" s="91"/>
      <c r="CIG1574" s="91"/>
      <c r="CIH1574" s="91"/>
      <c r="CII1574" s="91"/>
      <c r="CIJ1574" s="91"/>
      <c r="CIK1574" s="91"/>
      <c r="CIL1574" s="91"/>
      <c r="CIM1574" s="91"/>
      <c r="CIN1574" s="91"/>
      <c r="CIO1574" s="91"/>
      <c r="CIP1574" s="91"/>
      <c r="CIQ1574" s="91"/>
      <c r="CIR1574" s="91"/>
      <c r="CIS1574" s="91"/>
      <c r="CIT1574" s="91"/>
      <c r="CIU1574" s="91"/>
      <c r="CIV1574" s="91"/>
      <c r="CIW1574" s="91"/>
      <c r="CIX1574" s="91"/>
      <c r="CIY1574" s="91"/>
      <c r="CIZ1574" s="91"/>
      <c r="CJA1574" s="91"/>
      <c r="CJB1574" s="91"/>
      <c r="CJC1574" s="91"/>
      <c r="CJD1574" s="91"/>
      <c r="CJE1574" s="91"/>
      <c r="CJF1574" s="91"/>
      <c r="CJG1574" s="91"/>
      <c r="CJH1574" s="91"/>
      <c r="CJI1574" s="91"/>
      <c r="CJJ1574" s="91"/>
      <c r="CJK1574" s="91"/>
      <c r="CJL1574" s="91"/>
      <c r="CJM1574" s="91"/>
      <c r="CJN1574" s="91"/>
      <c r="CJO1574" s="91"/>
      <c r="CJP1574" s="91"/>
      <c r="CJQ1574" s="91"/>
      <c r="CJR1574" s="91"/>
      <c r="CJS1574" s="91"/>
      <c r="CJT1574" s="91"/>
      <c r="CJU1574" s="91"/>
      <c r="CJV1574" s="91"/>
      <c r="CJW1574" s="91"/>
      <c r="CJX1574" s="91"/>
      <c r="CJY1574" s="91"/>
      <c r="CJZ1574" s="91"/>
      <c r="CKA1574" s="91"/>
      <c r="CKB1574" s="91"/>
      <c r="CKC1574" s="91"/>
      <c r="CKD1574" s="91"/>
      <c r="CKE1574" s="91"/>
      <c r="CKF1574" s="91"/>
      <c r="CKG1574" s="91"/>
      <c r="CKH1574" s="91"/>
      <c r="CKI1574" s="91"/>
      <c r="CKJ1574" s="91"/>
      <c r="CKK1574" s="91"/>
      <c r="CKL1574" s="91"/>
      <c r="CKM1574" s="91"/>
      <c r="CKN1574" s="91"/>
      <c r="CKO1574" s="91"/>
      <c r="CKP1574" s="91"/>
      <c r="CKQ1574" s="91"/>
      <c r="CKR1574" s="91"/>
      <c r="CKS1574" s="91"/>
      <c r="CKT1574" s="91"/>
      <c r="CKU1574" s="91"/>
      <c r="CKV1574" s="91"/>
      <c r="CKW1574" s="91"/>
      <c r="CKX1574" s="91"/>
      <c r="CKY1574" s="91"/>
      <c r="CKZ1574" s="91"/>
      <c r="CLA1574" s="91"/>
      <c r="CLB1574" s="91"/>
      <c r="CLC1574" s="91"/>
      <c r="CLD1574" s="91"/>
      <c r="CLE1574" s="91"/>
      <c r="CLF1574" s="91"/>
      <c r="CLG1574" s="91"/>
      <c r="CLH1574" s="91"/>
      <c r="CLI1574" s="91"/>
      <c r="CLJ1574" s="91"/>
      <c r="CLK1574" s="91"/>
      <c r="CLL1574" s="91"/>
      <c r="CLM1574" s="91"/>
      <c r="CLN1574" s="91"/>
      <c r="CLO1574" s="91"/>
      <c r="CLP1574" s="91"/>
      <c r="CLQ1574" s="91"/>
      <c r="CLR1574" s="91"/>
      <c r="CLS1574" s="91"/>
      <c r="CLT1574" s="91"/>
      <c r="CLU1574" s="91"/>
      <c r="CLV1574" s="91"/>
      <c r="CLW1574" s="91"/>
      <c r="CLX1574" s="91"/>
      <c r="CLY1574" s="91"/>
      <c r="CLZ1574" s="91"/>
      <c r="CMA1574" s="91"/>
      <c r="CMB1574" s="91"/>
      <c r="CMC1574" s="91"/>
      <c r="CMD1574" s="91"/>
      <c r="CME1574" s="91"/>
      <c r="CMF1574" s="91"/>
      <c r="CMG1574" s="91"/>
      <c r="CMH1574" s="91"/>
      <c r="CMI1574" s="91"/>
      <c r="CMJ1574" s="91"/>
      <c r="CMK1574" s="91"/>
      <c r="CML1574" s="91"/>
      <c r="CMM1574" s="91"/>
      <c r="CMN1574" s="91"/>
      <c r="CMO1574" s="91"/>
      <c r="CMP1574" s="91"/>
      <c r="CMQ1574" s="91"/>
      <c r="CMR1574" s="91"/>
      <c r="CMS1574" s="91"/>
      <c r="CMT1574" s="91"/>
      <c r="CMU1574" s="91"/>
      <c r="CMV1574" s="91"/>
      <c r="CMW1574" s="91"/>
      <c r="CMX1574" s="91"/>
      <c r="CMY1574" s="91"/>
      <c r="CMZ1574" s="91"/>
      <c r="CNA1574" s="91"/>
      <c r="CNB1574" s="91"/>
      <c r="CNC1574" s="91"/>
      <c r="CND1574" s="91"/>
      <c r="CNE1574" s="91"/>
      <c r="CNF1574" s="91"/>
      <c r="CNG1574" s="91"/>
      <c r="CNH1574" s="91"/>
      <c r="CNI1574" s="91"/>
      <c r="CNJ1574" s="91"/>
      <c r="CNK1574" s="91"/>
      <c r="CNL1574" s="91"/>
      <c r="CNM1574" s="91"/>
      <c r="CNN1574" s="91"/>
      <c r="CNO1574" s="91"/>
      <c r="CNP1574" s="91"/>
      <c r="CNQ1574" s="91"/>
      <c r="CNR1574" s="91"/>
      <c r="CNS1574" s="91"/>
      <c r="CNT1574" s="91"/>
      <c r="CNU1574" s="91"/>
      <c r="CNV1574" s="91"/>
      <c r="CNW1574" s="91"/>
      <c r="CNX1574" s="91"/>
      <c r="CNY1574" s="91"/>
      <c r="CNZ1574" s="91"/>
      <c r="COA1574" s="91"/>
      <c r="COB1574" s="91"/>
      <c r="COC1574" s="91"/>
      <c r="COD1574" s="91"/>
      <c r="COE1574" s="91"/>
      <c r="COF1574" s="91"/>
      <c r="COG1574" s="91"/>
      <c r="COH1574" s="91"/>
      <c r="COI1574" s="91"/>
      <c r="COJ1574" s="91"/>
      <c r="COK1574" s="91"/>
      <c r="COL1574" s="91"/>
      <c r="COM1574" s="91"/>
      <c r="CON1574" s="91"/>
      <c r="COO1574" s="91"/>
      <c r="COP1574" s="91"/>
      <c r="COQ1574" s="91"/>
      <c r="COR1574" s="91"/>
      <c r="COS1574" s="91"/>
      <c r="COT1574" s="91"/>
      <c r="COU1574" s="91"/>
      <c r="COV1574" s="91"/>
      <c r="COW1574" s="91"/>
      <c r="COX1574" s="91"/>
      <c r="COY1574" s="91"/>
      <c r="COZ1574" s="91"/>
      <c r="CPA1574" s="91"/>
      <c r="CPB1574" s="91"/>
      <c r="CPC1574" s="91"/>
      <c r="CPD1574" s="91"/>
      <c r="CPE1574" s="91"/>
      <c r="CPF1574" s="91"/>
      <c r="CPG1574" s="91"/>
      <c r="CPH1574" s="91"/>
      <c r="CPI1574" s="91"/>
      <c r="CPJ1574" s="91"/>
      <c r="CPK1574" s="91"/>
      <c r="CPL1574" s="91"/>
      <c r="CPM1574" s="91"/>
      <c r="CPN1574" s="91"/>
      <c r="CPO1574" s="91"/>
      <c r="CPP1574" s="91"/>
      <c r="CPQ1574" s="91"/>
      <c r="CPR1574" s="91"/>
      <c r="CPS1574" s="91"/>
      <c r="CPT1574" s="91"/>
      <c r="CPU1574" s="91"/>
      <c r="CPV1574" s="91"/>
      <c r="CPW1574" s="91"/>
      <c r="CPX1574" s="91"/>
      <c r="CPY1574" s="91"/>
      <c r="CPZ1574" s="91"/>
      <c r="CQA1574" s="91"/>
      <c r="CQB1574" s="91"/>
      <c r="CQC1574" s="91"/>
      <c r="CQD1574" s="91"/>
      <c r="CQE1574" s="91"/>
      <c r="CQF1574" s="91"/>
      <c r="CQG1574" s="91"/>
      <c r="CQH1574" s="91"/>
      <c r="CQI1574" s="91"/>
      <c r="CQJ1574" s="91"/>
      <c r="CQK1574" s="91"/>
      <c r="CQL1574" s="91"/>
      <c r="CQM1574" s="91"/>
      <c r="CQN1574" s="91"/>
      <c r="CQO1574" s="91"/>
      <c r="CQP1574" s="91"/>
      <c r="CQQ1574" s="91"/>
      <c r="CQR1574" s="91"/>
      <c r="CQS1574" s="91"/>
      <c r="CQT1574" s="91"/>
      <c r="CQU1574" s="91"/>
      <c r="CQV1574" s="91"/>
      <c r="CQW1574" s="91"/>
      <c r="CQX1574" s="91"/>
      <c r="CQY1574" s="91"/>
      <c r="CQZ1574" s="91"/>
      <c r="CRA1574" s="91"/>
      <c r="CRB1574" s="91"/>
      <c r="CRC1574" s="91"/>
      <c r="CRD1574" s="91"/>
      <c r="CRE1574" s="91"/>
      <c r="CRF1574" s="91"/>
      <c r="CRG1574" s="91"/>
      <c r="CRH1574" s="91"/>
      <c r="CRI1574" s="91"/>
      <c r="CRJ1574" s="91"/>
      <c r="CRK1574" s="91"/>
      <c r="CRL1574" s="91"/>
      <c r="CRM1574" s="91"/>
      <c r="CRN1574" s="91"/>
      <c r="CRO1574" s="91"/>
      <c r="CRP1574" s="91"/>
      <c r="CRQ1574" s="91"/>
      <c r="CRR1574" s="91"/>
      <c r="CRS1574" s="91"/>
      <c r="CRT1574" s="91"/>
      <c r="CRU1574" s="91"/>
      <c r="CRV1574" s="91"/>
      <c r="CRW1574" s="91"/>
      <c r="CRX1574" s="91"/>
      <c r="CRY1574" s="91"/>
      <c r="CRZ1574" s="91"/>
      <c r="CSA1574" s="91"/>
      <c r="CSB1574" s="91"/>
      <c r="CSC1574" s="91"/>
      <c r="CSD1574" s="91"/>
      <c r="CSE1574" s="91"/>
      <c r="CSF1574" s="91"/>
      <c r="CSG1574" s="91"/>
      <c r="CSH1574" s="91"/>
      <c r="CSI1574" s="91"/>
      <c r="CSJ1574" s="91"/>
      <c r="CSK1574" s="91"/>
      <c r="CSL1574" s="91"/>
      <c r="CSM1574" s="91"/>
      <c r="CSN1574" s="91"/>
      <c r="CSO1574" s="91"/>
      <c r="CSP1574" s="91"/>
      <c r="CSQ1574" s="91"/>
      <c r="CSR1574" s="91"/>
      <c r="CSS1574" s="91"/>
      <c r="CST1574" s="91"/>
      <c r="CSU1574" s="91"/>
      <c r="CSV1574" s="91"/>
      <c r="CSW1574" s="91"/>
      <c r="CSX1574" s="91"/>
      <c r="CSY1574" s="91"/>
      <c r="CSZ1574" s="91"/>
      <c r="CTA1574" s="91"/>
      <c r="CTB1574" s="91"/>
      <c r="CTC1574" s="91"/>
      <c r="CTD1574" s="91"/>
      <c r="CTE1574" s="91"/>
      <c r="CTF1574" s="91"/>
      <c r="CTG1574" s="91"/>
      <c r="CTH1574" s="91"/>
      <c r="CTI1574" s="91"/>
      <c r="CTJ1574" s="91"/>
      <c r="CTK1574" s="91"/>
      <c r="CTL1574" s="91"/>
      <c r="CTM1574" s="91"/>
      <c r="CTN1574" s="91"/>
      <c r="CTO1574" s="91"/>
      <c r="CTP1574" s="91"/>
      <c r="CTQ1574" s="91"/>
      <c r="CTR1574" s="91"/>
      <c r="CTS1574" s="91"/>
      <c r="CTT1574" s="91"/>
      <c r="CTU1574" s="91"/>
      <c r="CTV1574" s="91"/>
      <c r="CTW1574" s="91"/>
      <c r="CTX1574" s="91"/>
      <c r="CTY1574" s="91"/>
      <c r="CTZ1574" s="91"/>
      <c r="CUA1574" s="91"/>
      <c r="CUB1574" s="91"/>
      <c r="CUC1574" s="91"/>
      <c r="CUD1574" s="91"/>
      <c r="CUE1574" s="91"/>
      <c r="CUF1574" s="91"/>
      <c r="CUG1574" s="91"/>
      <c r="CUH1574" s="91"/>
      <c r="CUI1574" s="91"/>
      <c r="CUJ1574" s="91"/>
      <c r="CUK1574" s="91"/>
      <c r="CUL1574" s="91"/>
      <c r="CUM1574" s="91"/>
      <c r="CUN1574" s="91"/>
      <c r="CUO1574" s="91"/>
      <c r="CUP1574" s="91"/>
      <c r="CUQ1574" s="91"/>
      <c r="CUR1574" s="91"/>
      <c r="CUS1574" s="91"/>
      <c r="CUT1574" s="91"/>
      <c r="CUU1574" s="91"/>
      <c r="CUV1574" s="91"/>
      <c r="CUW1574" s="91"/>
      <c r="CUX1574" s="91"/>
      <c r="CUY1574" s="91"/>
      <c r="CUZ1574" s="91"/>
      <c r="CVA1574" s="91"/>
      <c r="CVB1574" s="91"/>
      <c r="CVC1574" s="91"/>
      <c r="CVD1574" s="91"/>
      <c r="CVE1574" s="91"/>
      <c r="CVF1574" s="91"/>
      <c r="CVG1574" s="91"/>
      <c r="CVH1574" s="91"/>
      <c r="CVI1574" s="91"/>
      <c r="CVJ1574" s="91"/>
      <c r="CVK1574" s="91"/>
      <c r="CVL1574" s="91"/>
      <c r="CVM1574" s="91"/>
      <c r="CVN1574" s="91"/>
      <c r="CVO1574" s="91"/>
      <c r="CVP1574" s="91"/>
      <c r="CVQ1574" s="91"/>
      <c r="CVR1574" s="91"/>
      <c r="CVS1574" s="91"/>
      <c r="CVT1574" s="91"/>
      <c r="CVU1574" s="91"/>
      <c r="CVV1574" s="91"/>
      <c r="CVW1574" s="91"/>
      <c r="CVX1574" s="91"/>
      <c r="CVY1574" s="91"/>
      <c r="CVZ1574" s="91"/>
      <c r="CWA1574" s="91"/>
      <c r="CWB1574" s="91"/>
      <c r="CWC1574" s="91"/>
      <c r="CWD1574" s="91"/>
      <c r="CWE1574" s="91"/>
      <c r="CWF1574" s="91"/>
      <c r="CWG1574" s="91"/>
      <c r="CWH1574" s="91"/>
      <c r="CWI1574" s="91"/>
      <c r="CWJ1574" s="91"/>
      <c r="CWK1574" s="91"/>
      <c r="CWL1574" s="91"/>
      <c r="CWM1574" s="91"/>
      <c r="CWN1574" s="91"/>
      <c r="CWO1574" s="91"/>
      <c r="CWP1574" s="91"/>
      <c r="CWQ1574" s="91"/>
      <c r="CWR1574" s="91"/>
      <c r="CWS1574" s="91"/>
      <c r="CWT1574" s="91"/>
      <c r="CWU1574" s="91"/>
      <c r="CWV1574" s="91"/>
      <c r="CWW1574" s="91"/>
      <c r="CWX1574" s="91"/>
      <c r="CWY1574" s="91"/>
      <c r="CWZ1574" s="91"/>
      <c r="CXA1574" s="91"/>
      <c r="CXB1574" s="91"/>
      <c r="CXC1574" s="91"/>
      <c r="CXD1574" s="91"/>
      <c r="CXE1574" s="91"/>
      <c r="CXF1574" s="91"/>
      <c r="CXG1574" s="91"/>
      <c r="CXH1574" s="91"/>
      <c r="CXI1574" s="91"/>
      <c r="CXJ1574" s="91"/>
      <c r="CXK1574" s="91"/>
      <c r="CXL1574" s="91"/>
      <c r="CXM1574" s="91"/>
      <c r="CXN1574" s="91"/>
      <c r="CXO1574" s="91"/>
      <c r="CXP1574" s="91"/>
      <c r="CXQ1574" s="91"/>
      <c r="CXR1574" s="91"/>
      <c r="CXS1574" s="91"/>
      <c r="CXT1574" s="91"/>
      <c r="CXU1574" s="91"/>
      <c r="CXV1574" s="91"/>
      <c r="CXW1574" s="91"/>
      <c r="CXX1574" s="91"/>
      <c r="CXY1574" s="91"/>
      <c r="CXZ1574" s="91"/>
      <c r="CYA1574" s="91"/>
      <c r="CYB1574" s="91"/>
      <c r="CYC1574" s="91"/>
      <c r="CYD1574" s="91"/>
      <c r="CYE1574" s="91"/>
      <c r="CYF1574" s="91"/>
      <c r="CYG1574" s="91"/>
      <c r="CYH1574" s="91"/>
      <c r="CYI1574" s="91"/>
      <c r="CYJ1574" s="91"/>
      <c r="CYK1574" s="91"/>
      <c r="CYL1574" s="91"/>
      <c r="CYM1574" s="91"/>
      <c r="CYN1574" s="91"/>
      <c r="CYO1574" s="91"/>
      <c r="CYP1574" s="91"/>
      <c r="CYQ1574" s="91"/>
      <c r="CYR1574" s="91"/>
      <c r="CYS1574" s="91"/>
      <c r="CYT1574" s="91"/>
      <c r="CYU1574" s="91"/>
      <c r="CYV1574" s="91"/>
      <c r="CYW1574" s="91"/>
      <c r="CYX1574" s="91"/>
      <c r="CYY1574" s="91"/>
      <c r="CYZ1574" s="91"/>
      <c r="CZA1574" s="91"/>
      <c r="CZB1574" s="91"/>
      <c r="CZC1574" s="91"/>
      <c r="CZD1574" s="91"/>
      <c r="CZE1574" s="91"/>
      <c r="CZF1574" s="91"/>
      <c r="CZG1574" s="91"/>
      <c r="CZH1574" s="91"/>
      <c r="CZI1574" s="91"/>
      <c r="CZJ1574" s="91"/>
      <c r="CZK1574" s="91"/>
      <c r="CZL1574" s="91"/>
      <c r="CZM1574" s="91"/>
      <c r="CZN1574" s="91"/>
      <c r="CZO1574" s="91"/>
      <c r="CZP1574" s="91"/>
      <c r="CZQ1574" s="91"/>
      <c r="CZR1574" s="91"/>
      <c r="CZS1574" s="91"/>
      <c r="CZT1574" s="91"/>
      <c r="CZU1574" s="91"/>
      <c r="CZV1574" s="91"/>
      <c r="CZW1574" s="91"/>
      <c r="CZX1574" s="91"/>
      <c r="CZY1574" s="91"/>
      <c r="CZZ1574" s="91"/>
      <c r="DAA1574" s="91"/>
      <c r="DAB1574" s="91"/>
      <c r="DAC1574" s="91"/>
      <c r="DAD1574" s="91"/>
      <c r="DAE1574" s="91"/>
      <c r="DAF1574" s="91"/>
      <c r="DAG1574" s="91"/>
      <c r="DAH1574" s="91"/>
      <c r="DAI1574" s="91"/>
      <c r="DAJ1574" s="91"/>
      <c r="DAK1574" s="91"/>
      <c r="DAL1574" s="91"/>
      <c r="DAM1574" s="91"/>
      <c r="DAN1574" s="91"/>
      <c r="DAO1574" s="91"/>
      <c r="DAP1574" s="91"/>
      <c r="DAQ1574" s="91"/>
      <c r="DAR1574" s="91"/>
      <c r="DAS1574" s="91"/>
      <c r="DAT1574" s="91"/>
      <c r="DAU1574" s="91"/>
      <c r="DAV1574" s="91"/>
      <c r="DAW1574" s="91"/>
      <c r="DAX1574" s="91"/>
      <c r="DAY1574" s="91"/>
      <c r="DAZ1574" s="91"/>
      <c r="DBA1574" s="91"/>
      <c r="DBB1574" s="91"/>
      <c r="DBC1574" s="91"/>
      <c r="DBD1574" s="91"/>
      <c r="DBE1574" s="91"/>
      <c r="DBF1574" s="91"/>
      <c r="DBG1574" s="91"/>
      <c r="DBH1574" s="91"/>
      <c r="DBI1574" s="91"/>
      <c r="DBJ1574" s="91"/>
      <c r="DBK1574" s="91"/>
      <c r="DBL1574" s="91"/>
      <c r="DBM1574" s="91"/>
      <c r="DBN1574" s="91"/>
      <c r="DBO1574" s="91"/>
      <c r="DBP1574" s="91"/>
      <c r="DBQ1574" s="91"/>
      <c r="DBR1574" s="91"/>
      <c r="DBS1574" s="91"/>
      <c r="DBT1574" s="91"/>
      <c r="DBU1574" s="91"/>
      <c r="DBV1574" s="91"/>
      <c r="DBW1574" s="91"/>
      <c r="DBX1574" s="91"/>
      <c r="DBY1574" s="91"/>
      <c r="DBZ1574" s="91"/>
      <c r="DCA1574" s="91"/>
      <c r="DCB1574" s="91"/>
      <c r="DCC1574" s="91"/>
      <c r="DCD1574" s="91"/>
      <c r="DCE1574" s="91"/>
      <c r="DCF1574" s="91"/>
      <c r="DCG1574" s="91"/>
      <c r="DCH1574" s="91"/>
      <c r="DCI1574" s="91"/>
      <c r="DCJ1574" s="91"/>
      <c r="DCK1574" s="91"/>
      <c r="DCL1574" s="91"/>
      <c r="DCM1574" s="91"/>
      <c r="DCN1574" s="91"/>
      <c r="DCO1574" s="91"/>
      <c r="DCP1574" s="91"/>
      <c r="DCQ1574" s="91"/>
      <c r="DCR1574" s="91"/>
      <c r="DCS1574" s="91"/>
      <c r="DCT1574" s="91"/>
      <c r="DCU1574" s="91"/>
      <c r="DCV1574" s="91"/>
      <c r="DCW1574" s="91"/>
      <c r="DCX1574" s="91"/>
      <c r="DCY1574" s="91"/>
      <c r="DCZ1574" s="91"/>
      <c r="DDA1574" s="91"/>
      <c r="DDB1574" s="91"/>
      <c r="DDC1574" s="91"/>
      <c r="DDD1574" s="91"/>
      <c r="DDE1574" s="91"/>
      <c r="DDF1574" s="91"/>
      <c r="DDG1574" s="91"/>
      <c r="DDH1574" s="91"/>
      <c r="DDI1574" s="91"/>
      <c r="DDJ1574" s="91"/>
      <c r="DDK1574" s="91"/>
      <c r="DDL1574" s="91"/>
      <c r="DDM1574" s="91"/>
      <c r="DDN1574" s="91"/>
      <c r="DDO1574" s="91"/>
      <c r="DDP1574" s="91"/>
      <c r="DDQ1574" s="91"/>
      <c r="DDR1574" s="91"/>
      <c r="DDS1574" s="91"/>
      <c r="DDT1574" s="91"/>
      <c r="DDU1574" s="91"/>
      <c r="DDV1574" s="91"/>
      <c r="DDW1574" s="91"/>
      <c r="DDX1574" s="91"/>
      <c r="DDY1574" s="91"/>
      <c r="DDZ1574" s="91"/>
      <c r="DEA1574" s="91"/>
      <c r="DEB1574" s="91"/>
      <c r="DEC1574" s="91"/>
      <c r="DED1574" s="91"/>
      <c r="DEE1574" s="91"/>
      <c r="DEF1574" s="91"/>
      <c r="DEG1574" s="91"/>
      <c r="DEH1574" s="91"/>
      <c r="DEI1574" s="91"/>
      <c r="DEJ1574" s="91"/>
      <c r="DEK1574" s="91"/>
      <c r="DEL1574" s="91"/>
      <c r="DEM1574" s="91"/>
      <c r="DEN1574" s="91"/>
      <c r="DEO1574" s="91"/>
      <c r="DEP1574" s="91"/>
      <c r="DEQ1574" s="91"/>
      <c r="DER1574" s="91"/>
      <c r="DES1574" s="91"/>
      <c r="DET1574" s="91"/>
      <c r="DEU1574" s="91"/>
      <c r="DEV1574" s="91"/>
      <c r="DEW1574" s="91"/>
      <c r="DEX1574" s="91"/>
      <c r="DEY1574" s="91"/>
      <c r="DEZ1574" s="91"/>
      <c r="DFA1574" s="91"/>
      <c r="DFB1574" s="91"/>
      <c r="DFC1574" s="91"/>
      <c r="DFD1574" s="91"/>
      <c r="DFE1574" s="91"/>
      <c r="DFF1574" s="91"/>
      <c r="DFG1574" s="91"/>
      <c r="DFH1574" s="91"/>
      <c r="DFI1574" s="91"/>
      <c r="DFJ1574" s="91"/>
      <c r="DFK1574" s="91"/>
      <c r="DFL1574" s="91"/>
      <c r="DFM1574" s="91"/>
      <c r="DFN1574" s="91"/>
      <c r="DFO1574" s="91"/>
      <c r="DFP1574" s="91"/>
      <c r="DFQ1574" s="91"/>
      <c r="DFR1574" s="91"/>
      <c r="DFS1574" s="91"/>
      <c r="DFT1574" s="91"/>
      <c r="DFU1574" s="91"/>
      <c r="DFV1574" s="91"/>
      <c r="DFW1574" s="91"/>
      <c r="DFX1574" s="91"/>
      <c r="DFY1574" s="91"/>
      <c r="DFZ1574" s="91"/>
      <c r="DGA1574" s="91"/>
      <c r="DGB1574" s="91"/>
      <c r="DGC1574" s="91"/>
      <c r="DGD1574" s="91"/>
      <c r="DGE1574" s="91"/>
      <c r="DGF1574" s="91"/>
      <c r="DGG1574" s="91"/>
      <c r="DGH1574" s="91"/>
      <c r="DGI1574" s="91"/>
      <c r="DGJ1574" s="91"/>
      <c r="DGK1574" s="91"/>
      <c r="DGL1574" s="91"/>
      <c r="DGM1574" s="91"/>
      <c r="DGN1574" s="91"/>
      <c r="DGO1574" s="91"/>
      <c r="DGP1574" s="91"/>
      <c r="DGQ1574" s="91"/>
      <c r="DGR1574" s="91"/>
      <c r="DGS1574" s="91"/>
      <c r="DGT1574" s="91"/>
      <c r="DGU1574" s="91"/>
      <c r="DGV1574" s="91"/>
      <c r="DGW1574" s="91"/>
      <c r="DGX1574" s="91"/>
      <c r="DGY1574" s="91"/>
      <c r="DGZ1574" s="91"/>
      <c r="DHA1574" s="91"/>
      <c r="DHB1574" s="91"/>
      <c r="DHC1574" s="91"/>
      <c r="DHD1574" s="91"/>
      <c r="DHE1574" s="91"/>
      <c r="DHF1574" s="91"/>
      <c r="DHG1574" s="91"/>
      <c r="DHH1574" s="91"/>
      <c r="DHI1574" s="91"/>
      <c r="DHJ1574" s="91"/>
      <c r="DHK1574" s="91"/>
      <c r="DHL1574" s="91"/>
      <c r="DHM1574" s="91"/>
      <c r="DHN1574" s="91"/>
      <c r="DHO1574" s="91"/>
      <c r="DHP1574" s="91"/>
      <c r="DHQ1574" s="91"/>
      <c r="DHR1574" s="91"/>
      <c r="DHS1574" s="91"/>
      <c r="DHT1574" s="91"/>
      <c r="DHU1574" s="91"/>
      <c r="DHV1574" s="91"/>
      <c r="DHW1574" s="91"/>
      <c r="DHX1574" s="91"/>
      <c r="DHY1574" s="91"/>
      <c r="DHZ1574" s="91"/>
      <c r="DIA1574" s="91"/>
      <c r="DIB1574" s="91"/>
      <c r="DIC1574" s="91"/>
      <c r="DID1574" s="91"/>
      <c r="DIE1574" s="91"/>
      <c r="DIF1574" s="91"/>
      <c r="DIG1574" s="91"/>
      <c r="DIH1574" s="91"/>
      <c r="DII1574" s="91"/>
      <c r="DIJ1574" s="91"/>
      <c r="DIK1574" s="91"/>
      <c r="DIL1574" s="91"/>
      <c r="DIM1574" s="91"/>
      <c r="DIN1574" s="91"/>
      <c r="DIO1574" s="91"/>
      <c r="DIP1574" s="91"/>
      <c r="DIQ1574" s="91"/>
      <c r="DIR1574" s="91"/>
      <c r="DIS1574" s="91"/>
      <c r="DIT1574" s="91"/>
      <c r="DIU1574" s="91"/>
      <c r="DIV1574" s="91"/>
      <c r="DIW1574" s="91"/>
      <c r="DIX1574" s="91"/>
      <c r="DIY1574" s="91"/>
      <c r="DIZ1574" s="91"/>
      <c r="DJA1574" s="91"/>
      <c r="DJB1574" s="91"/>
      <c r="DJC1574" s="91"/>
      <c r="DJD1574" s="91"/>
      <c r="DJE1574" s="91"/>
      <c r="DJF1574" s="91"/>
      <c r="DJG1574" s="91"/>
      <c r="DJH1574" s="91"/>
      <c r="DJI1574" s="91"/>
      <c r="DJJ1574" s="91"/>
      <c r="DJK1574" s="91"/>
      <c r="DJL1574" s="91"/>
      <c r="DJM1574" s="91"/>
      <c r="DJN1574" s="91"/>
      <c r="DJO1574" s="91"/>
      <c r="DJP1574" s="91"/>
      <c r="DJQ1574" s="91"/>
      <c r="DJR1574" s="91"/>
      <c r="DJS1574" s="91"/>
      <c r="DJT1574" s="91"/>
      <c r="DJU1574" s="91"/>
      <c r="DJV1574" s="91"/>
      <c r="DJW1574" s="91"/>
      <c r="DJX1574" s="91"/>
      <c r="DJY1574" s="91"/>
      <c r="DJZ1574" s="91"/>
      <c r="DKA1574" s="91"/>
      <c r="DKB1574" s="91"/>
      <c r="DKC1574" s="91"/>
      <c r="DKD1574" s="91"/>
      <c r="DKE1574" s="91"/>
      <c r="DKF1574" s="91"/>
      <c r="DKG1574" s="91"/>
      <c r="DKH1574" s="91"/>
      <c r="DKI1574" s="91"/>
      <c r="DKJ1574" s="91"/>
      <c r="DKK1574" s="91"/>
      <c r="DKL1574" s="91"/>
      <c r="DKM1574" s="91"/>
      <c r="DKN1574" s="91"/>
      <c r="DKO1574" s="91"/>
      <c r="DKP1574" s="91"/>
      <c r="DKQ1574" s="91"/>
      <c r="DKR1574" s="91"/>
      <c r="DKS1574" s="91"/>
      <c r="DKT1574" s="91"/>
      <c r="DKU1574" s="91"/>
      <c r="DKV1574" s="91"/>
      <c r="DKW1574" s="91"/>
      <c r="DKX1574" s="91"/>
      <c r="DKY1574" s="91"/>
      <c r="DKZ1574" s="91"/>
      <c r="DLA1574" s="91"/>
      <c r="DLB1574" s="91"/>
      <c r="DLC1574" s="91"/>
      <c r="DLD1574" s="91"/>
      <c r="DLE1574" s="91"/>
      <c r="DLF1574" s="91"/>
      <c r="DLG1574" s="91"/>
      <c r="DLH1574" s="91"/>
      <c r="DLI1574" s="91"/>
      <c r="DLJ1574" s="91"/>
      <c r="DLK1574" s="91"/>
      <c r="DLL1574" s="91"/>
      <c r="DLM1574" s="91"/>
      <c r="DLN1574" s="91"/>
      <c r="DLO1574" s="91"/>
      <c r="DLP1574" s="91"/>
      <c r="DLQ1574" s="91"/>
      <c r="DLR1574" s="91"/>
      <c r="DLS1574" s="91"/>
      <c r="DLT1574" s="91"/>
      <c r="DLU1574" s="91"/>
      <c r="DLV1574" s="91"/>
      <c r="DLW1574" s="91"/>
      <c r="DLX1574" s="91"/>
      <c r="DLY1574" s="91"/>
      <c r="DLZ1574" s="91"/>
      <c r="DMA1574" s="91"/>
      <c r="DMB1574" s="91"/>
      <c r="DMC1574" s="91"/>
      <c r="DMD1574" s="91"/>
      <c r="DME1574" s="91"/>
      <c r="DMF1574" s="91"/>
      <c r="DMG1574" s="91"/>
      <c r="DMH1574" s="91"/>
      <c r="DMI1574" s="91"/>
      <c r="DMJ1574" s="91"/>
      <c r="DMK1574" s="91"/>
      <c r="DML1574" s="91"/>
      <c r="DMM1574" s="91"/>
      <c r="DMN1574" s="91"/>
      <c r="DMO1574" s="91"/>
      <c r="DMP1574" s="91"/>
      <c r="DMQ1574" s="91"/>
      <c r="DMR1574" s="91"/>
      <c r="DMS1574" s="91"/>
      <c r="DMT1574" s="91"/>
      <c r="DMU1574" s="91"/>
      <c r="DMV1574" s="91"/>
      <c r="DMW1574" s="91"/>
      <c r="DMX1574" s="91"/>
      <c r="DMY1574" s="91"/>
      <c r="DMZ1574" s="91"/>
      <c r="DNA1574" s="91"/>
      <c r="DNB1574" s="91"/>
      <c r="DNC1574" s="91"/>
      <c r="DND1574" s="91"/>
      <c r="DNE1574" s="91"/>
      <c r="DNF1574" s="91"/>
      <c r="DNG1574" s="91"/>
      <c r="DNH1574" s="91"/>
      <c r="DNI1574" s="91"/>
      <c r="DNJ1574" s="91"/>
      <c r="DNK1574" s="91"/>
      <c r="DNL1574" s="91"/>
      <c r="DNM1574" s="91"/>
      <c r="DNN1574" s="91"/>
      <c r="DNO1574" s="91"/>
      <c r="DNP1574" s="91"/>
      <c r="DNQ1574" s="91"/>
      <c r="DNR1574" s="91"/>
      <c r="DNS1574" s="91"/>
      <c r="DNT1574" s="91"/>
      <c r="DNU1574" s="91"/>
      <c r="DNV1574" s="91"/>
      <c r="DNW1574" s="91"/>
      <c r="DNX1574" s="91"/>
      <c r="DNY1574" s="91"/>
      <c r="DNZ1574" s="91"/>
      <c r="DOA1574" s="91"/>
      <c r="DOB1574" s="91"/>
      <c r="DOC1574" s="91"/>
      <c r="DOD1574" s="91"/>
      <c r="DOE1574" s="91"/>
      <c r="DOF1574" s="91"/>
      <c r="DOG1574" s="91"/>
      <c r="DOH1574" s="91"/>
      <c r="DOI1574" s="91"/>
      <c r="DOJ1574" s="91"/>
      <c r="DOK1574" s="91"/>
      <c r="DOL1574" s="91"/>
      <c r="DOM1574" s="91"/>
      <c r="DON1574" s="91"/>
      <c r="DOO1574" s="91"/>
      <c r="DOP1574" s="91"/>
      <c r="DOQ1574" s="91"/>
      <c r="DOR1574" s="91"/>
      <c r="DOS1574" s="91"/>
      <c r="DOT1574" s="91"/>
      <c r="DOU1574" s="91"/>
      <c r="DOV1574" s="91"/>
      <c r="DOW1574" s="91"/>
      <c r="DOX1574" s="91"/>
      <c r="DOY1574" s="91"/>
      <c r="DOZ1574" s="91"/>
      <c r="DPA1574" s="91"/>
      <c r="DPB1574" s="91"/>
      <c r="DPC1574" s="91"/>
      <c r="DPD1574" s="91"/>
      <c r="DPE1574" s="91"/>
      <c r="DPF1574" s="91"/>
      <c r="DPG1574" s="91"/>
      <c r="DPH1574" s="91"/>
      <c r="DPI1574" s="91"/>
      <c r="DPJ1574" s="91"/>
      <c r="DPK1574" s="91"/>
      <c r="DPL1574" s="91"/>
      <c r="DPM1574" s="91"/>
      <c r="DPN1574" s="91"/>
      <c r="DPO1574" s="91"/>
      <c r="DPP1574" s="91"/>
      <c r="DPQ1574" s="91"/>
      <c r="DPR1574" s="91"/>
      <c r="DPS1574" s="91"/>
      <c r="DPT1574" s="91"/>
      <c r="DPU1574" s="91"/>
      <c r="DPV1574" s="91"/>
      <c r="DPW1574" s="91"/>
      <c r="DPX1574" s="91"/>
      <c r="DPY1574" s="91"/>
      <c r="DPZ1574" s="91"/>
      <c r="DQA1574" s="91"/>
      <c r="DQB1574" s="91"/>
      <c r="DQC1574" s="91"/>
      <c r="DQD1574" s="91"/>
      <c r="DQE1574" s="91"/>
      <c r="DQF1574" s="91"/>
      <c r="DQG1574" s="91"/>
      <c r="DQH1574" s="91"/>
      <c r="DQI1574" s="91"/>
      <c r="DQJ1574" s="91"/>
      <c r="DQK1574" s="91"/>
      <c r="DQL1574" s="91"/>
      <c r="DQM1574" s="91"/>
      <c r="DQN1574" s="91"/>
      <c r="DQO1574" s="91"/>
      <c r="DQP1574" s="91"/>
      <c r="DQQ1574" s="91"/>
      <c r="DQR1574" s="91"/>
      <c r="DQS1574" s="91"/>
      <c r="DQT1574" s="91"/>
      <c r="DQU1574" s="91"/>
      <c r="DQV1574" s="91"/>
      <c r="DQW1574" s="91"/>
      <c r="DQX1574" s="91"/>
      <c r="DQY1574" s="91"/>
      <c r="DQZ1574" s="91"/>
      <c r="DRA1574" s="91"/>
      <c r="DRB1574" s="91"/>
      <c r="DRC1574" s="91"/>
      <c r="DRD1574" s="91"/>
      <c r="DRE1574" s="91"/>
      <c r="DRF1574" s="91"/>
      <c r="DRG1574" s="91"/>
      <c r="DRH1574" s="91"/>
      <c r="DRI1574" s="91"/>
      <c r="DRJ1574" s="91"/>
      <c r="DRK1574" s="91"/>
      <c r="DRL1574" s="91"/>
      <c r="DRM1574" s="91"/>
      <c r="DRN1574" s="91"/>
      <c r="DRO1574" s="91"/>
      <c r="DRP1574" s="91"/>
      <c r="DRQ1574" s="91"/>
      <c r="DRR1574" s="91"/>
      <c r="DRS1574" s="91"/>
      <c r="DRT1574" s="91"/>
      <c r="DRU1574" s="91"/>
      <c r="DRV1574" s="91"/>
      <c r="DRW1574" s="91"/>
      <c r="DRX1574" s="91"/>
      <c r="DRY1574" s="91"/>
      <c r="DRZ1574" s="91"/>
      <c r="DSA1574" s="91"/>
      <c r="DSB1574" s="91"/>
      <c r="DSC1574" s="91"/>
      <c r="DSD1574" s="91"/>
      <c r="DSE1574" s="91"/>
      <c r="DSF1574" s="91"/>
      <c r="DSG1574" s="91"/>
      <c r="DSH1574" s="91"/>
      <c r="DSI1574" s="91"/>
      <c r="DSJ1574" s="91"/>
      <c r="DSK1574" s="91"/>
      <c r="DSL1574" s="91"/>
      <c r="DSM1574" s="91"/>
      <c r="DSN1574" s="91"/>
      <c r="DSO1574" s="91"/>
      <c r="DSP1574" s="91"/>
      <c r="DSQ1574" s="91"/>
      <c r="DSR1574" s="91"/>
      <c r="DSS1574" s="91"/>
      <c r="DST1574" s="91"/>
      <c r="DSU1574" s="91"/>
      <c r="DSV1574" s="91"/>
      <c r="DSW1574" s="91"/>
      <c r="DSX1574" s="91"/>
      <c r="DSY1574" s="91"/>
      <c r="DSZ1574" s="91"/>
      <c r="DTA1574" s="91"/>
      <c r="DTB1574" s="91"/>
      <c r="DTC1574" s="91"/>
      <c r="DTD1574" s="91"/>
      <c r="DTE1574" s="91"/>
      <c r="DTF1574" s="91"/>
      <c r="DTG1574" s="91"/>
      <c r="DTH1574" s="91"/>
      <c r="DTI1574" s="91"/>
      <c r="DTJ1574" s="91"/>
      <c r="DTK1574" s="91"/>
      <c r="DTL1574" s="91"/>
      <c r="DTM1574" s="91"/>
      <c r="DTN1574" s="91"/>
      <c r="DTO1574" s="91"/>
      <c r="DTP1574" s="91"/>
      <c r="DTQ1574" s="91"/>
      <c r="DTR1574" s="91"/>
      <c r="DTS1574" s="91"/>
      <c r="DTT1574" s="91"/>
      <c r="DTU1574" s="91"/>
      <c r="DTV1574" s="91"/>
      <c r="DTW1574" s="91"/>
      <c r="DTX1574" s="91"/>
      <c r="DTY1574" s="91"/>
      <c r="DTZ1574" s="91"/>
      <c r="DUA1574" s="91"/>
      <c r="DUB1574" s="91"/>
      <c r="DUC1574" s="91"/>
      <c r="DUD1574" s="91"/>
      <c r="DUE1574" s="91"/>
      <c r="DUF1574" s="91"/>
      <c r="DUG1574" s="91"/>
      <c r="DUH1574" s="91"/>
      <c r="DUI1574" s="91"/>
      <c r="DUJ1574" s="91"/>
      <c r="DUK1574" s="91"/>
      <c r="DUL1574" s="91"/>
      <c r="DUM1574" s="91"/>
      <c r="DUN1574" s="91"/>
      <c r="DUO1574" s="91"/>
      <c r="DUP1574" s="91"/>
      <c r="DUQ1574" s="91"/>
      <c r="DUR1574" s="91"/>
      <c r="DUS1574" s="91"/>
      <c r="DUT1574" s="91"/>
      <c r="DUU1574" s="91"/>
      <c r="DUV1574" s="91"/>
      <c r="DUW1574" s="91"/>
      <c r="DUX1574" s="91"/>
      <c r="DUY1574" s="91"/>
      <c r="DUZ1574" s="91"/>
      <c r="DVA1574" s="91"/>
      <c r="DVB1574" s="91"/>
      <c r="DVC1574" s="91"/>
      <c r="DVD1574" s="91"/>
      <c r="DVE1574" s="91"/>
      <c r="DVF1574" s="91"/>
      <c r="DVG1574" s="91"/>
      <c r="DVH1574" s="91"/>
      <c r="DVI1574" s="91"/>
      <c r="DVJ1574" s="91"/>
      <c r="DVK1574" s="91"/>
      <c r="DVL1574" s="91"/>
      <c r="DVM1574" s="91"/>
      <c r="DVN1574" s="91"/>
      <c r="DVO1574" s="91"/>
      <c r="DVP1574" s="91"/>
      <c r="DVQ1574" s="91"/>
      <c r="DVR1574" s="91"/>
      <c r="DVS1574" s="91"/>
      <c r="DVT1574" s="91"/>
      <c r="DVU1574" s="91"/>
      <c r="DVV1574" s="91"/>
      <c r="DVW1574" s="91"/>
      <c r="DVX1574" s="91"/>
      <c r="DVY1574" s="91"/>
      <c r="DVZ1574" s="91"/>
      <c r="DWA1574" s="91"/>
      <c r="DWB1574" s="91"/>
      <c r="DWC1574" s="91"/>
      <c r="DWD1574" s="91"/>
      <c r="DWE1574" s="91"/>
      <c r="DWF1574" s="91"/>
      <c r="DWG1574" s="91"/>
      <c r="DWH1574" s="91"/>
      <c r="DWI1574" s="91"/>
      <c r="DWJ1574" s="91"/>
      <c r="DWK1574" s="91"/>
      <c r="DWL1574" s="91"/>
      <c r="DWM1574" s="91"/>
      <c r="DWN1574" s="91"/>
      <c r="DWO1574" s="91"/>
      <c r="DWP1574" s="91"/>
      <c r="DWQ1574" s="91"/>
      <c r="DWR1574" s="91"/>
      <c r="DWS1574" s="91"/>
      <c r="DWT1574" s="91"/>
      <c r="DWU1574" s="91"/>
      <c r="DWV1574" s="91"/>
      <c r="DWW1574" s="91"/>
      <c r="DWX1574" s="91"/>
      <c r="DWY1574" s="91"/>
      <c r="DWZ1574" s="91"/>
      <c r="DXA1574" s="91"/>
      <c r="DXB1574" s="91"/>
      <c r="DXC1574" s="91"/>
      <c r="DXD1574" s="91"/>
      <c r="DXE1574" s="91"/>
      <c r="DXF1574" s="91"/>
      <c r="DXG1574" s="91"/>
      <c r="DXH1574" s="91"/>
      <c r="DXI1574" s="91"/>
      <c r="DXJ1574" s="91"/>
      <c r="DXK1574" s="91"/>
      <c r="DXL1574" s="91"/>
      <c r="DXM1574" s="91"/>
      <c r="DXN1574" s="91"/>
      <c r="DXO1574" s="91"/>
      <c r="DXP1574" s="91"/>
      <c r="DXQ1574" s="91"/>
      <c r="DXR1574" s="91"/>
      <c r="DXS1574" s="91"/>
      <c r="DXT1574" s="91"/>
      <c r="DXU1574" s="91"/>
      <c r="DXV1574" s="91"/>
      <c r="DXW1574" s="91"/>
      <c r="DXX1574" s="91"/>
      <c r="DXY1574" s="91"/>
      <c r="DXZ1574" s="91"/>
      <c r="DYA1574" s="91"/>
      <c r="DYB1574" s="91"/>
      <c r="DYC1574" s="91"/>
      <c r="DYD1574" s="91"/>
      <c r="DYE1574" s="91"/>
      <c r="DYF1574" s="91"/>
      <c r="DYG1574" s="91"/>
      <c r="DYH1574" s="91"/>
      <c r="DYI1574" s="91"/>
      <c r="DYJ1574" s="91"/>
      <c r="DYK1574" s="91"/>
      <c r="DYL1574" s="91"/>
      <c r="DYM1574" s="91"/>
      <c r="DYN1574" s="91"/>
      <c r="DYO1574" s="91"/>
      <c r="DYP1574" s="91"/>
      <c r="DYQ1574" s="91"/>
      <c r="DYR1574" s="91"/>
      <c r="DYS1574" s="91"/>
      <c r="DYT1574" s="91"/>
      <c r="DYU1574" s="91"/>
      <c r="DYV1574" s="91"/>
      <c r="DYW1574" s="91"/>
      <c r="DYX1574" s="91"/>
      <c r="DYY1574" s="91"/>
      <c r="DYZ1574" s="91"/>
      <c r="DZA1574" s="91"/>
      <c r="DZB1574" s="91"/>
      <c r="DZC1574" s="91"/>
      <c r="DZD1574" s="91"/>
      <c r="DZE1574" s="91"/>
      <c r="DZF1574" s="91"/>
      <c r="DZG1574" s="91"/>
      <c r="DZH1574" s="91"/>
      <c r="DZI1574" s="91"/>
      <c r="DZJ1574" s="91"/>
      <c r="DZK1574" s="91"/>
      <c r="DZL1574" s="91"/>
      <c r="DZM1574" s="91"/>
      <c r="DZN1574" s="91"/>
      <c r="DZO1574" s="91"/>
      <c r="DZP1574" s="91"/>
      <c r="DZQ1574" s="91"/>
      <c r="DZR1574" s="91"/>
      <c r="DZS1574" s="91"/>
      <c r="DZT1574" s="91"/>
      <c r="DZU1574" s="91"/>
      <c r="DZV1574" s="91"/>
      <c r="DZW1574" s="91"/>
      <c r="DZX1574" s="91"/>
      <c r="DZY1574" s="91"/>
      <c r="DZZ1574" s="91"/>
      <c r="EAA1574" s="91"/>
      <c r="EAB1574" s="91"/>
      <c r="EAC1574" s="91"/>
      <c r="EAD1574" s="91"/>
      <c r="EAE1574" s="91"/>
      <c r="EAF1574" s="91"/>
      <c r="EAG1574" s="91"/>
      <c r="EAH1574" s="91"/>
      <c r="EAI1574" s="91"/>
      <c r="EAJ1574" s="91"/>
      <c r="EAK1574" s="91"/>
      <c r="EAL1574" s="91"/>
      <c r="EAM1574" s="91"/>
      <c r="EAN1574" s="91"/>
      <c r="EAO1574" s="91"/>
      <c r="EAP1574" s="91"/>
      <c r="EAQ1574" s="91"/>
      <c r="EAR1574" s="91"/>
      <c r="EAS1574" s="91"/>
      <c r="EAT1574" s="91"/>
      <c r="EAU1574" s="91"/>
      <c r="EAV1574" s="91"/>
      <c r="EAW1574" s="91"/>
      <c r="EAX1574" s="91"/>
      <c r="EAY1574" s="91"/>
      <c r="EAZ1574" s="91"/>
      <c r="EBA1574" s="91"/>
      <c r="EBB1574" s="91"/>
      <c r="EBC1574" s="91"/>
      <c r="EBD1574" s="91"/>
      <c r="EBE1574" s="91"/>
      <c r="EBF1574" s="91"/>
      <c r="EBG1574" s="91"/>
      <c r="EBH1574" s="91"/>
      <c r="EBI1574" s="91"/>
      <c r="EBJ1574" s="91"/>
      <c r="EBK1574" s="91"/>
      <c r="EBL1574" s="91"/>
      <c r="EBM1574" s="91"/>
      <c r="EBN1574" s="91"/>
      <c r="EBO1574" s="91"/>
      <c r="EBP1574" s="91"/>
      <c r="EBQ1574" s="91"/>
      <c r="EBR1574" s="91"/>
      <c r="EBS1574" s="91"/>
      <c r="EBT1574" s="91"/>
      <c r="EBU1574" s="91"/>
      <c r="EBV1574" s="91"/>
      <c r="EBW1574" s="91"/>
      <c r="EBX1574" s="91"/>
      <c r="EBY1574" s="91"/>
      <c r="EBZ1574" s="91"/>
      <c r="ECA1574" s="91"/>
      <c r="ECB1574" s="91"/>
      <c r="ECC1574" s="91"/>
      <c r="ECD1574" s="91"/>
      <c r="ECE1574" s="91"/>
      <c r="ECF1574" s="91"/>
      <c r="ECG1574" s="91"/>
      <c r="ECH1574" s="91"/>
      <c r="ECI1574" s="91"/>
      <c r="ECJ1574" s="91"/>
      <c r="ECK1574" s="91"/>
      <c r="ECL1574" s="91"/>
      <c r="ECM1574" s="91"/>
      <c r="ECN1574" s="91"/>
      <c r="ECO1574" s="91"/>
      <c r="ECP1574" s="91"/>
      <c r="ECQ1574" s="91"/>
      <c r="ECR1574" s="91"/>
      <c r="ECS1574" s="91"/>
      <c r="ECT1574" s="91"/>
      <c r="ECU1574" s="91"/>
      <c r="ECV1574" s="91"/>
      <c r="ECW1574" s="91"/>
      <c r="ECX1574" s="91"/>
      <c r="ECY1574" s="91"/>
      <c r="ECZ1574" s="91"/>
      <c r="EDA1574" s="91"/>
      <c r="EDB1574" s="91"/>
      <c r="EDC1574" s="91"/>
      <c r="EDD1574" s="91"/>
      <c r="EDE1574" s="91"/>
      <c r="EDF1574" s="91"/>
      <c r="EDG1574" s="91"/>
      <c r="EDH1574" s="91"/>
      <c r="EDI1574" s="91"/>
      <c r="EDJ1574" s="91"/>
      <c r="EDK1574" s="91"/>
      <c r="EDL1574" s="91"/>
      <c r="EDM1574" s="91"/>
      <c r="EDN1574" s="91"/>
      <c r="EDO1574" s="91"/>
      <c r="EDP1574" s="91"/>
      <c r="EDQ1574" s="91"/>
      <c r="EDR1574" s="91"/>
      <c r="EDS1574" s="91"/>
      <c r="EDT1574" s="91"/>
      <c r="EDU1574" s="91"/>
      <c r="EDV1574" s="91"/>
      <c r="EDW1574" s="91"/>
      <c r="EDX1574" s="91"/>
      <c r="EDY1574" s="91"/>
      <c r="EDZ1574" s="91"/>
      <c r="EEA1574" s="91"/>
      <c r="EEB1574" s="91"/>
      <c r="EEC1574" s="91"/>
      <c r="EED1574" s="91"/>
      <c r="EEE1574" s="91"/>
      <c r="EEF1574" s="91"/>
      <c r="EEG1574" s="91"/>
      <c r="EEH1574" s="91"/>
      <c r="EEI1574" s="91"/>
      <c r="EEJ1574" s="91"/>
      <c r="EEK1574" s="91"/>
      <c r="EEL1574" s="91"/>
      <c r="EEM1574" s="91"/>
      <c r="EEN1574" s="91"/>
      <c r="EEO1574" s="91"/>
      <c r="EEP1574" s="91"/>
      <c r="EEQ1574" s="91"/>
      <c r="EER1574" s="91"/>
      <c r="EES1574" s="91"/>
      <c r="EET1574" s="91"/>
      <c r="EEU1574" s="91"/>
      <c r="EEV1574" s="91"/>
      <c r="EEW1574" s="91"/>
      <c r="EEX1574" s="91"/>
      <c r="EEY1574" s="91"/>
      <c r="EEZ1574" s="91"/>
      <c r="EFA1574" s="91"/>
      <c r="EFB1574" s="91"/>
      <c r="EFC1574" s="91"/>
      <c r="EFD1574" s="91"/>
      <c r="EFE1574" s="91"/>
      <c r="EFF1574" s="91"/>
      <c r="EFG1574" s="91"/>
      <c r="EFH1574" s="91"/>
      <c r="EFI1574" s="91"/>
      <c r="EFJ1574" s="91"/>
      <c r="EFK1574" s="91"/>
      <c r="EFL1574" s="91"/>
      <c r="EFM1574" s="91"/>
      <c r="EFN1574" s="91"/>
      <c r="EFO1574" s="91"/>
      <c r="EFP1574" s="91"/>
      <c r="EFQ1574" s="91"/>
      <c r="EFR1574" s="91"/>
      <c r="EFS1574" s="91"/>
      <c r="EFT1574" s="91"/>
      <c r="EFU1574" s="91"/>
      <c r="EFV1574" s="91"/>
      <c r="EFW1574" s="91"/>
      <c r="EFX1574" s="91"/>
      <c r="EFY1574" s="91"/>
      <c r="EFZ1574" s="91"/>
      <c r="EGA1574" s="91"/>
      <c r="EGB1574" s="91"/>
      <c r="EGC1574" s="91"/>
      <c r="EGD1574" s="91"/>
      <c r="EGE1574" s="91"/>
      <c r="EGF1574" s="91"/>
      <c r="EGG1574" s="91"/>
      <c r="EGH1574" s="91"/>
      <c r="EGI1574" s="91"/>
      <c r="EGJ1574" s="91"/>
      <c r="EGK1574" s="91"/>
      <c r="EGL1574" s="91"/>
      <c r="EGM1574" s="91"/>
      <c r="EGN1574" s="91"/>
      <c r="EGO1574" s="91"/>
      <c r="EGP1574" s="91"/>
      <c r="EGQ1574" s="91"/>
      <c r="EGR1574" s="91"/>
      <c r="EGS1574" s="91"/>
      <c r="EGT1574" s="91"/>
      <c r="EGU1574" s="91"/>
      <c r="EGV1574" s="91"/>
      <c r="EGW1574" s="91"/>
      <c r="EGX1574" s="91"/>
      <c r="EGY1574" s="91"/>
      <c r="EGZ1574" s="91"/>
      <c r="EHA1574" s="91"/>
      <c r="EHB1574" s="91"/>
      <c r="EHC1574" s="91"/>
      <c r="EHD1574" s="91"/>
      <c r="EHE1574" s="91"/>
      <c r="EHF1574" s="91"/>
      <c r="EHG1574" s="91"/>
      <c r="EHH1574" s="91"/>
      <c r="EHI1574" s="91"/>
      <c r="EHJ1574" s="91"/>
      <c r="EHK1574" s="91"/>
      <c r="EHL1574" s="91"/>
      <c r="EHM1574" s="91"/>
      <c r="EHN1574" s="91"/>
      <c r="EHO1574" s="91"/>
      <c r="EHP1574" s="91"/>
      <c r="EHQ1574" s="91"/>
      <c r="EHR1574" s="91"/>
      <c r="EHS1574" s="91"/>
      <c r="EHT1574" s="91"/>
      <c r="EHU1574" s="91"/>
      <c r="EHV1574" s="91"/>
      <c r="EHW1574" s="91"/>
      <c r="EHX1574" s="91"/>
      <c r="EHY1574" s="91"/>
      <c r="EHZ1574" s="91"/>
      <c r="EIA1574" s="91"/>
      <c r="EIB1574" s="91"/>
      <c r="EIC1574" s="91"/>
      <c r="EID1574" s="91"/>
      <c r="EIE1574" s="91"/>
      <c r="EIF1574" s="91"/>
      <c r="EIG1574" s="91"/>
      <c r="EIH1574" s="91"/>
      <c r="EII1574" s="91"/>
      <c r="EIJ1574" s="91"/>
      <c r="EIK1574" s="91"/>
      <c r="EIL1574" s="91"/>
      <c r="EIM1574" s="91"/>
      <c r="EIN1574" s="91"/>
      <c r="EIO1574" s="91"/>
      <c r="EIP1574" s="91"/>
      <c r="EIQ1574" s="91"/>
      <c r="EIR1574" s="91"/>
      <c r="EIS1574" s="91"/>
      <c r="EIT1574" s="91"/>
      <c r="EIU1574" s="91"/>
      <c r="EIV1574" s="91"/>
      <c r="EIW1574" s="91"/>
      <c r="EIX1574" s="91"/>
      <c r="EIY1574" s="91"/>
      <c r="EIZ1574" s="91"/>
      <c r="EJA1574" s="91"/>
      <c r="EJB1574" s="91"/>
      <c r="EJC1574" s="91"/>
      <c r="EJD1574" s="91"/>
      <c r="EJE1574" s="91"/>
      <c r="EJF1574" s="91"/>
      <c r="EJG1574" s="91"/>
      <c r="EJH1574" s="91"/>
      <c r="EJI1574" s="91"/>
      <c r="EJJ1574" s="91"/>
      <c r="EJK1574" s="91"/>
      <c r="EJL1574" s="91"/>
      <c r="EJM1574" s="91"/>
      <c r="EJN1574" s="91"/>
      <c r="EJO1574" s="91"/>
      <c r="EJP1574" s="91"/>
      <c r="EJQ1574" s="91"/>
      <c r="EJR1574" s="91"/>
      <c r="EJS1574" s="91"/>
      <c r="EJT1574" s="91"/>
      <c r="EJU1574" s="91"/>
      <c r="EJV1574" s="91"/>
      <c r="EJW1574" s="91"/>
      <c r="EJX1574" s="91"/>
      <c r="EJY1574" s="91"/>
      <c r="EJZ1574" s="91"/>
      <c r="EKA1574" s="91"/>
      <c r="EKB1574" s="91"/>
      <c r="EKC1574" s="91"/>
      <c r="EKD1574" s="91"/>
      <c r="EKE1574" s="91"/>
      <c r="EKF1574" s="91"/>
      <c r="EKG1574" s="91"/>
      <c r="EKH1574" s="91"/>
      <c r="EKI1574" s="91"/>
      <c r="EKJ1574" s="91"/>
      <c r="EKK1574" s="91"/>
      <c r="EKL1574" s="91"/>
      <c r="EKM1574" s="91"/>
      <c r="EKN1574" s="91"/>
      <c r="EKO1574" s="91"/>
      <c r="EKP1574" s="91"/>
      <c r="EKQ1574" s="91"/>
      <c r="EKR1574" s="91"/>
      <c r="EKS1574" s="91"/>
      <c r="EKT1574" s="91"/>
      <c r="EKU1574" s="91"/>
      <c r="EKV1574" s="91"/>
      <c r="EKW1574" s="91"/>
      <c r="EKX1574" s="91"/>
      <c r="EKY1574" s="91"/>
      <c r="EKZ1574" s="91"/>
      <c r="ELA1574" s="91"/>
      <c r="ELB1574" s="91"/>
      <c r="ELC1574" s="91"/>
      <c r="ELD1574" s="91"/>
      <c r="ELE1574" s="91"/>
      <c r="ELF1574" s="91"/>
      <c r="ELG1574" s="91"/>
      <c r="ELH1574" s="91"/>
      <c r="ELI1574" s="91"/>
      <c r="ELJ1574" s="91"/>
      <c r="ELK1574" s="91"/>
      <c r="ELL1574" s="91"/>
      <c r="ELM1574" s="91"/>
      <c r="ELN1574" s="91"/>
      <c r="ELO1574" s="91"/>
      <c r="ELP1574" s="91"/>
      <c r="ELQ1574" s="91"/>
      <c r="ELR1574" s="91"/>
      <c r="ELS1574" s="91"/>
      <c r="ELT1574" s="91"/>
      <c r="ELU1574" s="91"/>
      <c r="ELV1574" s="91"/>
      <c r="ELW1574" s="91"/>
      <c r="ELX1574" s="91"/>
      <c r="ELY1574" s="91"/>
      <c r="ELZ1574" s="91"/>
      <c r="EMA1574" s="91"/>
      <c r="EMB1574" s="91"/>
      <c r="EMC1574" s="91"/>
      <c r="EMD1574" s="91"/>
      <c r="EME1574" s="91"/>
      <c r="EMF1574" s="91"/>
      <c r="EMG1574" s="91"/>
      <c r="EMH1574" s="91"/>
      <c r="EMI1574" s="91"/>
      <c r="EMJ1574" s="91"/>
      <c r="EMK1574" s="91"/>
      <c r="EML1574" s="91"/>
      <c r="EMM1574" s="91"/>
      <c r="EMN1574" s="91"/>
      <c r="EMO1574" s="91"/>
      <c r="EMP1574" s="91"/>
      <c r="EMQ1574" s="91"/>
      <c r="EMR1574" s="91"/>
      <c r="EMS1574" s="91"/>
      <c r="EMT1574" s="91"/>
      <c r="EMU1574" s="91"/>
      <c r="EMV1574" s="91"/>
      <c r="EMW1574" s="91"/>
      <c r="EMX1574" s="91"/>
      <c r="EMY1574" s="91"/>
      <c r="EMZ1574" s="91"/>
      <c r="ENA1574" s="91"/>
      <c r="ENB1574" s="91"/>
      <c r="ENC1574" s="91"/>
      <c r="END1574" s="91"/>
      <c r="ENE1574" s="91"/>
      <c r="ENF1574" s="91"/>
      <c r="ENG1574" s="91"/>
      <c r="ENH1574" s="91"/>
      <c r="ENI1574" s="91"/>
      <c r="ENJ1574" s="91"/>
      <c r="ENK1574" s="91"/>
      <c r="ENL1574" s="91"/>
      <c r="ENM1574" s="91"/>
      <c r="ENN1574" s="91"/>
      <c r="ENO1574" s="91"/>
      <c r="ENP1574" s="91"/>
      <c r="ENQ1574" s="91"/>
      <c r="ENR1574" s="91"/>
      <c r="ENS1574" s="91"/>
      <c r="ENT1574" s="91"/>
      <c r="ENU1574" s="91"/>
      <c r="ENV1574" s="91"/>
      <c r="ENW1574" s="91"/>
      <c r="ENX1574" s="91"/>
      <c r="ENY1574" s="91"/>
      <c r="ENZ1574" s="91"/>
      <c r="EOA1574" s="91"/>
      <c r="EOB1574" s="91"/>
      <c r="EOC1574" s="91"/>
      <c r="EOD1574" s="91"/>
      <c r="EOE1574" s="91"/>
      <c r="EOF1574" s="91"/>
      <c r="EOG1574" s="91"/>
      <c r="EOH1574" s="91"/>
      <c r="EOI1574" s="91"/>
      <c r="EOJ1574" s="91"/>
      <c r="EOK1574" s="91"/>
      <c r="EOL1574" s="91"/>
      <c r="EOM1574" s="91"/>
      <c r="EON1574" s="91"/>
      <c r="EOO1574" s="91"/>
      <c r="EOP1574" s="91"/>
      <c r="EOQ1574" s="91"/>
      <c r="EOR1574" s="91"/>
      <c r="EOS1574" s="91"/>
      <c r="EOT1574" s="91"/>
      <c r="EOU1574" s="91"/>
      <c r="EOV1574" s="91"/>
      <c r="EOW1574" s="91"/>
      <c r="EOX1574" s="91"/>
      <c r="EOY1574" s="91"/>
      <c r="EOZ1574" s="91"/>
      <c r="EPA1574" s="91"/>
      <c r="EPB1574" s="91"/>
      <c r="EPC1574" s="91"/>
      <c r="EPD1574" s="91"/>
      <c r="EPE1574" s="91"/>
      <c r="EPF1574" s="91"/>
      <c r="EPG1574" s="91"/>
      <c r="EPH1574" s="91"/>
      <c r="EPI1574" s="91"/>
      <c r="EPJ1574" s="91"/>
      <c r="EPK1574" s="91"/>
      <c r="EPL1574" s="91"/>
      <c r="EPM1574" s="91"/>
      <c r="EPN1574" s="91"/>
      <c r="EPO1574" s="91"/>
      <c r="EPP1574" s="91"/>
      <c r="EPQ1574" s="91"/>
      <c r="EPR1574" s="91"/>
      <c r="EPS1574" s="91"/>
      <c r="EPT1574" s="91"/>
      <c r="EPU1574" s="91"/>
      <c r="EPV1574" s="91"/>
      <c r="EPW1574" s="91"/>
      <c r="EPX1574" s="91"/>
      <c r="EPY1574" s="91"/>
      <c r="EPZ1574" s="91"/>
      <c r="EQA1574" s="91"/>
      <c r="EQB1574" s="91"/>
      <c r="EQC1574" s="91"/>
      <c r="EQD1574" s="91"/>
      <c r="EQE1574" s="91"/>
      <c r="EQF1574" s="91"/>
      <c r="EQG1574" s="91"/>
      <c r="EQH1574" s="91"/>
      <c r="EQI1574" s="91"/>
      <c r="EQJ1574" s="91"/>
      <c r="EQK1574" s="91"/>
      <c r="EQL1574" s="91"/>
      <c r="EQM1574" s="91"/>
      <c r="EQN1574" s="91"/>
      <c r="EQO1574" s="91"/>
      <c r="EQP1574" s="91"/>
      <c r="EQQ1574" s="91"/>
      <c r="EQR1574" s="91"/>
      <c r="EQS1574" s="91"/>
      <c r="EQT1574" s="91"/>
      <c r="EQU1574" s="91"/>
      <c r="EQV1574" s="91"/>
      <c r="EQW1574" s="91"/>
      <c r="EQX1574" s="91"/>
      <c r="EQY1574" s="91"/>
      <c r="EQZ1574" s="91"/>
      <c r="ERA1574" s="91"/>
      <c r="ERB1574" s="91"/>
      <c r="ERC1574" s="91"/>
      <c r="ERD1574" s="91"/>
      <c r="ERE1574" s="91"/>
      <c r="ERF1574" s="91"/>
      <c r="ERG1574" s="91"/>
      <c r="ERH1574" s="91"/>
      <c r="ERI1574" s="91"/>
      <c r="ERJ1574" s="91"/>
      <c r="ERK1574" s="91"/>
      <c r="ERL1574" s="91"/>
      <c r="ERM1574" s="91"/>
      <c r="ERN1574" s="91"/>
      <c r="ERO1574" s="91"/>
      <c r="ERP1574" s="91"/>
      <c r="ERQ1574" s="91"/>
      <c r="ERR1574" s="91"/>
      <c r="ERS1574" s="91"/>
      <c r="ERT1574" s="91"/>
      <c r="ERU1574" s="91"/>
      <c r="ERV1574" s="91"/>
      <c r="ERW1574" s="91"/>
      <c r="ERX1574" s="91"/>
      <c r="ERY1574" s="91"/>
      <c r="ERZ1574" s="91"/>
      <c r="ESA1574" s="91"/>
      <c r="ESB1574" s="91"/>
      <c r="ESC1574" s="91"/>
      <c r="ESD1574" s="91"/>
      <c r="ESE1574" s="91"/>
      <c r="ESF1574" s="91"/>
      <c r="ESG1574" s="91"/>
      <c r="ESH1574" s="91"/>
      <c r="ESI1574" s="91"/>
      <c r="ESJ1574" s="91"/>
      <c r="ESK1574" s="91"/>
      <c r="ESL1574" s="91"/>
      <c r="ESM1574" s="91"/>
      <c r="ESN1574" s="91"/>
      <c r="ESO1574" s="91"/>
      <c r="ESP1574" s="91"/>
      <c r="ESQ1574" s="91"/>
      <c r="ESR1574" s="91"/>
      <c r="ESS1574" s="91"/>
      <c r="EST1574" s="91"/>
      <c r="ESU1574" s="91"/>
      <c r="ESV1574" s="91"/>
      <c r="ESW1574" s="91"/>
      <c r="ESX1574" s="91"/>
      <c r="ESY1574" s="91"/>
      <c r="ESZ1574" s="91"/>
      <c r="ETA1574" s="91"/>
      <c r="ETB1574" s="91"/>
      <c r="ETC1574" s="91"/>
      <c r="ETD1574" s="91"/>
      <c r="ETE1574" s="91"/>
      <c r="ETF1574" s="91"/>
      <c r="ETG1574" s="91"/>
      <c r="ETH1574" s="91"/>
      <c r="ETI1574" s="91"/>
      <c r="ETJ1574" s="91"/>
      <c r="ETK1574" s="91"/>
      <c r="ETL1574" s="91"/>
      <c r="ETM1574" s="91"/>
      <c r="ETN1574" s="91"/>
      <c r="ETO1574" s="91"/>
      <c r="ETP1574" s="91"/>
      <c r="ETQ1574" s="91"/>
      <c r="ETR1574" s="91"/>
      <c r="ETS1574" s="91"/>
      <c r="ETT1574" s="91"/>
      <c r="ETU1574" s="91"/>
      <c r="ETV1574" s="91"/>
      <c r="ETW1574" s="91"/>
      <c r="ETX1574" s="91"/>
      <c r="ETY1574" s="91"/>
      <c r="ETZ1574" s="91"/>
      <c r="EUA1574" s="91"/>
      <c r="EUB1574" s="91"/>
      <c r="EUC1574" s="91"/>
      <c r="EUD1574" s="91"/>
      <c r="EUE1574" s="91"/>
      <c r="EUF1574" s="91"/>
      <c r="EUG1574" s="91"/>
      <c r="EUH1574" s="91"/>
      <c r="EUI1574" s="91"/>
      <c r="EUJ1574" s="91"/>
      <c r="EUK1574" s="91"/>
      <c r="EUL1574" s="91"/>
      <c r="EUM1574" s="91"/>
      <c r="EUN1574" s="91"/>
      <c r="EUO1574" s="91"/>
      <c r="EUP1574" s="91"/>
      <c r="EUQ1574" s="91"/>
      <c r="EUR1574" s="91"/>
      <c r="EUS1574" s="91"/>
      <c r="EUT1574" s="91"/>
      <c r="EUU1574" s="91"/>
      <c r="EUV1574" s="91"/>
      <c r="EUW1574" s="91"/>
      <c r="EUX1574" s="91"/>
      <c r="EUY1574" s="91"/>
      <c r="EUZ1574" s="91"/>
      <c r="EVA1574" s="91"/>
      <c r="EVB1574" s="91"/>
      <c r="EVC1574" s="91"/>
      <c r="EVD1574" s="91"/>
      <c r="EVE1574" s="91"/>
      <c r="EVF1574" s="91"/>
      <c r="EVG1574" s="91"/>
      <c r="EVH1574" s="91"/>
      <c r="EVI1574" s="91"/>
      <c r="EVJ1574" s="91"/>
      <c r="EVK1574" s="91"/>
      <c r="EVL1574" s="91"/>
      <c r="EVM1574" s="91"/>
      <c r="EVN1574" s="91"/>
      <c r="EVO1574" s="91"/>
      <c r="EVP1574" s="91"/>
      <c r="EVQ1574" s="91"/>
      <c r="EVR1574" s="91"/>
      <c r="EVS1574" s="91"/>
      <c r="EVT1574" s="91"/>
      <c r="EVU1574" s="91"/>
      <c r="EVV1574" s="91"/>
      <c r="EVW1574" s="91"/>
      <c r="EVX1574" s="91"/>
      <c r="EVY1574" s="91"/>
      <c r="EVZ1574" s="91"/>
      <c r="EWA1574" s="91"/>
      <c r="EWB1574" s="91"/>
      <c r="EWC1574" s="91"/>
      <c r="EWD1574" s="91"/>
      <c r="EWE1574" s="91"/>
      <c r="EWF1574" s="91"/>
      <c r="EWG1574" s="91"/>
      <c r="EWH1574" s="91"/>
      <c r="EWI1574" s="91"/>
      <c r="EWJ1574" s="91"/>
      <c r="EWK1574" s="91"/>
      <c r="EWL1574" s="91"/>
      <c r="EWM1574" s="91"/>
      <c r="EWN1574" s="91"/>
      <c r="EWO1574" s="91"/>
      <c r="EWP1574" s="91"/>
      <c r="EWQ1574" s="91"/>
      <c r="EWR1574" s="91"/>
      <c r="EWS1574" s="91"/>
      <c r="EWT1574" s="91"/>
      <c r="EWU1574" s="91"/>
      <c r="EWV1574" s="91"/>
      <c r="EWW1574" s="91"/>
      <c r="EWX1574" s="91"/>
      <c r="EWY1574" s="91"/>
      <c r="EWZ1574" s="91"/>
      <c r="EXA1574" s="91"/>
      <c r="EXB1574" s="91"/>
      <c r="EXC1574" s="91"/>
      <c r="EXD1574" s="91"/>
      <c r="EXE1574" s="91"/>
      <c r="EXF1574" s="91"/>
      <c r="EXG1574" s="91"/>
      <c r="EXH1574" s="91"/>
      <c r="EXI1574" s="91"/>
      <c r="EXJ1574" s="91"/>
      <c r="EXK1574" s="91"/>
      <c r="EXL1574" s="91"/>
      <c r="EXM1574" s="91"/>
      <c r="EXN1574" s="91"/>
      <c r="EXO1574" s="91"/>
      <c r="EXP1574" s="91"/>
      <c r="EXQ1574" s="91"/>
      <c r="EXR1574" s="91"/>
      <c r="EXS1574" s="91"/>
      <c r="EXT1574" s="91"/>
      <c r="EXU1574" s="91"/>
      <c r="EXV1574" s="91"/>
      <c r="EXW1574" s="91"/>
      <c r="EXX1574" s="91"/>
      <c r="EXY1574" s="91"/>
      <c r="EXZ1574" s="91"/>
      <c r="EYA1574" s="91"/>
      <c r="EYB1574" s="91"/>
      <c r="EYC1574" s="91"/>
      <c r="EYD1574" s="91"/>
      <c r="EYE1574" s="91"/>
      <c r="EYF1574" s="91"/>
      <c r="EYG1574" s="91"/>
      <c r="EYH1574" s="91"/>
      <c r="EYI1574" s="91"/>
      <c r="EYJ1574" s="91"/>
      <c r="EYK1574" s="91"/>
      <c r="EYL1574" s="91"/>
      <c r="EYM1574" s="91"/>
      <c r="EYN1574" s="91"/>
      <c r="EYO1574" s="91"/>
      <c r="EYP1574" s="91"/>
      <c r="EYQ1574" s="91"/>
      <c r="EYR1574" s="91"/>
      <c r="EYS1574" s="91"/>
      <c r="EYT1574" s="91"/>
      <c r="EYU1574" s="91"/>
      <c r="EYV1574" s="91"/>
      <c r="EYW1574" s="91"/>
      <c r="EYX1574" s="91"/>
      <c r="EYY1574" s="91"/>
      <c r="EYZ1574" s="91"/>
      <c r="EZA1574" s="91"/>
      <c r="EZB1574" s="91"/>
      <c r="EZC1574" s="91"/>
      <c r="EZD1574" s="91"/>
      <c r="EZE1574" s="91"/>
      <c r="EZF1574" s="91"/>
      <c r="EZG1574" s="91"/>
      <c r="EZH1574" s="91"/>
      <c r="EZI1574" s="91"/>
      <c r="EZJ1574" s="91"/>
      <c r="EZK1574" s="91"/>
      <c r="EZL1574" s="91"/>
      <c r="EZM1574" s="91"/>
      <c r="EZN1574" s="91"/>
      <c r="EZO1574" s="91"/>
      <c r="EZP1574" s="91"/>
      <c r="EZQ1574" s="91"/>
      <c r="EZR1574" s="91"/>
      <c r="EZS1574" s="91"/>
      <c r="EZT1574" s="91"/>
      <c r="EZU1574" s="91"/>
      <c r="EZV1574" s="91"/>
      <c r="EZW1574" s="91"/>
      <c r="EZX1574" s="91"/>
      <c r="EZY1574" s="91"/>
      <c r="EZZ1574" s="91"/>
      <c r="FAA1574" s="91"/>
      <c r="FAB1574" s="91"/>
      <c r="FAC1574" s="91"/>
      <c r="FAD1574" s="91"/>
      <c r="FAE1574" s="91"/>
      <c r="FAF1574" s="91"/>
      <c r="FAG1574" s="91"/>
      <c r="FAH1574" s="91"/>
      <c r="FAI1574" s="91"/>
      <c r="FAJ1574" s="91"/>
      <c r="FAK1574" s="91"/>
      <c r="FAL1574" s="91"/>
      <c r="FAM1574" s="91"/>
      <c r="FAN1574" s="91"/>
      <c r="FAO1574" s="91"/>
      <c r="FAP1574" s="91"/>
      <c r="FAQ1574" s="91"/>
      <c r="FAR1574" s="91"/>
      <c r="FAS1574" s="91"/>
      <c r="FAT1574" s="91"/>
      <c r="FAU1574" s="91"/>
      <c r="FAV1574" s="91"/>
      <c r="FAW1574" s="91"/>
      <c r="FAX1574" s="91"/>
      <c r="FAY1574" s="91"/>
      <c r="FAZ1574" s="91"/>
      <c r="FBA1574" s="91"/>
      <c r="FBB1574" s="91"/>
      <c r="FBC1574" s="91"/>
      <c r="FBD1574" s="91"/>
      <c r="FBE1574" s="91"/>
      <c r="FBF1574" s="91"/>
      <c r="FBG1574" s="91"/>
      <c r="FBH1574" s="91"/>
      <c r="FBI1574" s="91"/>
      <c r="FBJ1574" s="91"/>
      <c r="FBK1574" s="91"/>
      <c r="FBL1574" s="91"/>
      <c r="FBM1574" s="91"/>
      <c r="FBN1574" s="91"/>
      <c r="FBO1574" s="91"/>
      <c r="FBP1574" s="91"/>
      <c r="FBQ1574" s="91"/>
      <c r="FBR1574" s="91"/>
      <c r="FBS1574" s="91"/>
      <c r="FBT1574" s="91"/>
      <c r="FBU1574" s="91"/>
      <c r="FBV1574" s="91"/>
      <c r="FBW1574" s="91"/>
      <c r="FBX1574" s="91"/>
      <c r="FBY1574" s="91"/>
      <c r="FBZ1574" s="91"/>
      <c r="FCA1574" s="91"/>
      <c r="FCB1574" s="91"/>
      <c r="FCC1574" s="91"/>
      <c r="FCD1574" s="91"/>
      <c r="FCE1574" s="91"/>
      <c r="FCF1574" s="91"/>
      <c r="FCG1574" s="91"/>
      <c r="FCH1574" s="91"/>
      <c r="FCI1574" s="91"/>
      <c r="FCJ1574" s="91"/>
      <c r="FCK1574" s="91"/>
      <c r="FCL1574" s="91"/>
      <c r="FCM1574" s="91"/>
      <c r="FCN1574" s="91"/>
      <c r="FCO1574" s="91"/>
      <c r="FCP1574" s="91"/>
      <c r="FCQ1574" s="91"/>
      <c r="FCR1574" s="91"/>
      <c r="FCS1574" s="91"/>
      <c r="FCT1574" s="91"/>
      <c r="FCU1574" s="91"/>
      <c r="FCV1574" s="91"/>
      <c r="FCW1574" s="91"/>
      <c r="FCX1574" s="91"/>
      <c r="FCY1574" s="91"/>
      <c r="FCZ1574" s="91"/>
      <c r="FDA1574" s="91"/>
      <c r="FDB1574" s="91"/>
      <c r="FDC1574" s="91"/>
      <c r="FDD1574" s="91"/>
      <c r="FDE1574" s="91"/>
      <c r="FDF1574" s="91"/>
      <c r="FDG1574" s="91"/>
      <c r="FDH1574" s="91"/>
      <c r="FDI1574" s="91"/>
      <c r="FDJ1574" s="91"/>
      <c r="FDK1574" s="91"/>
      <c r="FDL1574" s="91"/>
      <c r="FDM1574" s="91"/>
      <c r="FDN1574" s="91"/>
      <c r="FDO1574" s="91"/>
      <c r="FDP1574" s="91"/>
      <c r="FDQ1574" s="91"/>
      <c r="FDR1574" s="91"/>
      <c r="FDS1574" s="91"/>
      <c r="FDT1574" s="91"/>
      <c r="FDU1574" s="91"/>
      <c r="FDV1574" s="91"/>
      <c r="FDW1574" s="91"/>
      <c r="FDX1574" s="91"/>
      <c r="FDY1574" s="91"/>
      <c r="FDZ1574" s="91"/>
      <c r="FEA1574" s="91"/>
      <c r="FEB1574" s="91"/>
      <c r="FEC1574" s="91"/>
      <c r="FED1574" s="91"/>
      <c r="FEE1574" s="91"/>
      <c r="FEF1574" s="91"/>
      <c r="FEG1574" s="91"/>
      <c r="FEH1574" s="91"/>
      <c r="FEI1574" s="91"/>
      <c r="FEJ1574" s="91"/>
      <c r="FEK1574" s="91"/>
      <c r="FEL1574" s="91"/>
      <c r="FEM1574" s="91"/>
      <c r="FEN1574" s="91"/>
      <c r="FEO1574" s="91"/>
      <c r="FEP1574" s="91"/>
      <c r="FEQ1574" s="91"/>
      <c r="FER1574" s="91"/>
      <c r="FES1574" s="91"/>
      <c r="FET1574" s="91"/>
      <c r="FEU1574" s="91"/>
      <c r="FEV1574" s="91"/>
      <c r="FEW1574" s="91"/>
      <c r="FEX1574" s="91"/>
      <c r="FEY1574" s="91"/>
      <c r="FEZ1574" s="91"/>
      <c r="FFA1574" s="91"/>
      <c r="FFB1574" s="91"/>
      <c r="FFC1574" s="91"/>
      <c r="FFD1574" s="91"/>
      <c r="FFE1574" s="91"/>
      <c r="FFF1574" s="91"/>
      <c r="FFG1574" s="91"/>
      <c r="FFH1574" s="91"/>
      <c r="FFI1574" s="91"/>
      <c r="FFJ1574" s="91"/>
      <c r="FFK1574" s="91"/>
      <c r="FFL1574" s="91"/>
      <c r="FFM1574" s="91"/>
      <c r="FFN1574" s="91"/>
      <c r="FFO1574" s="91"/>
      <c r="FFP1574" s="91"/>
      <c r="FFQ1574" s="91"/>
      <c r="FFR1574" s="91"/>
      <c r="FFS1574" s="91"/>
      <c r="FFT1574" s="91"/>
      <c r="FFU1574" s="91"/>
      <c r="FFV1574" s="91"/>
      <c r="FFW1574" s="91"/>
      <c r="FFX1574" s="91"/>
      <c r="FFY1574" s="91"/>
      <c r="FFZ1574" s="91"/>
      <c r="FGA1574" s="91"/>
      <c r="FGB1574" s="91"/>
      <c r="FGC1574" s="91"/>
      <c r="FGD1574" s="91"/>
      <c r="FGE1574" s="91"/>
      <c r="FGF1574" s="91"/>
      <c r="FGG1574" s="91"/>
      <c r="FGH1574" s="91"/>
      <c r="FGI1574" s="91"/>
      <c r="FGJ1574" s="91"/>
      <c r="FGK1574" s="91"/>
      <c r="FGL1574" s="91"/>
      <c r="FGM1574" s="91"/>
      <c r="FGN1574" s="91"/>
      <c r="FGO1574" s="91"/>
      <c r="FGP1574" s="91"/>
      <c r="FGQ1574" s="91"/>
      <c r="FGR1574" s="91"/>
      <c r="FGS1574" s="91"/>
      <c r="FGT1574" s="91"/>
      <c r="FGU1574" s="91"/>
      <c r="FGV1574" s="91"/>
      <c r="FGW1574" s="91"/>
      <c r="FGX1574" s="91"/>
      <c r="FGY1574" s="91"/>
      <c r="FGZ1574" s="91"/>
      <c r="FHA1574" s="91"/>
      <c r="FHB1574" s="91"/>
      <c r="FHC1574" s="91"/>
      <c r="FHD1574" s="91"/>
      <c r="FHE1574" s="91"/>
      <c r="FHF1574" s="91"/>
      <c r="FHG1574" s="91"/>
      <c r="FHH1574" s="91"/>
      <c r="FHI1574" s="91"/>
      <c r="FHJ1574" s="91"/>
      <c r="FHK1574" s="91"/>
      <c r="FHL1574" s="91"/>
      <c r="FHM1574" s="91"/>
      <c r="FHN1574" s="91"/>
      <c r="FHO1574" s="91"/>
      <c r="FHP1574" s="91"/>
      <c r="FHQ1574" s="91"/>
      <c r="FHR1574" s="91"/>
      <c r="FHS1574" s="91"/>
      <c r="FHT1574" s="91"/>
      <c r="FHU1574" s="91"/>
      <c r="FHV1574" s="91"/>
      <c r="FHW1574" s="91"/>
      <c r="FHX1574" s="91"/>
      <c r="FHY1574" s="91"/>
      <c r="FHZ1574" s="91"/>
      <c r="FIA1574" s="91"/>
      <c r="FIB1574" s="91"/>
      <c r="FIC1574" s="91"/>
      <c r="FID1574" s="91"/>
      <c r="FIE1574" s="91"/>
      <c r="FIF1574" s="91"/>
      <c r="FIG1574" s="91"/>
      <c r="FIH1574" s="91"/>
      <c r="FII1574" s="91"/>
      <c r="FIJ1574" s="91"/>
      <c r="FIK1574" s="91"/>
      <c r="FIL1574" s="91"/>
      <c r="FIM1574" s="91"/>
      <c r="FIN1574" s="91"/>
      <c r="FIO1574" s="91"/>
      <c r="FIP1574" s="91"/>
      <c r="FIQ1574" s="91"/>
      <c r="FIR1574" s="91"/>
      <c r="FIS1574" s="91"/>
      <c r="FIT1574" s="91"/>
      <c r="FIU1574" s="91"/>
      <c r="FIV1574" s="91"/>
      <c r="FIW1574" s="91"/>
      <c r="FIX1574" s="91"/>
      <c r="FIY1574" s="91"/>
      <c r="FIZ1574" s="91"/>
      <c r="FJA1574" s="91"/>
      <c r="FJB1574" s="91"/>
      <c r="FJC1574" s="91"/>
      <c r="FJD1574" s="91"/>
      <c r="FJE1574" s="91"/>
      <c r="FJF1574" s="91"/>
      <c r="FJG1574" s="91"/>
      <c r="FJH1574" s="91"/>
      <c r="FJI1574" s="91"/>
      <c r="FJJ1574" s="91"/>
      <c r="FJK1574" s="91"/>
      <c r="FJL1574" s="91"/>
      <c r="FJM1574" s="91"/>
      <c r="FJN1574" s="91"/>
      <c r="FJO1574" s="91"/>
      <c r="FJP1574" s="91"/>
      <c r="FJQ1574" s="91"/>
      <c r="FJR1574" s="91"/>
      <c r="FJS1574" s="91"/>
      <c r="FJT1574" s="91"/>
      <c r="FJU1574" s="91"/>
      <c r="FJV1574" s="91"/>
      <c r="FJW1574" s="91"/>
      <c r="FJX1574" s="91"/>
      <c r="FJY1574" s="91"/>
      <c r="FJZ1574" s="91"/>
      <c r="FKA1574" s="91"/>
      <c r="FKB1574" s="91"/>
      <c r="FKC1574" s="91"/>
      <c r="FKD1574" s="91"/>
      <c r="FKE1574" s="91"/>
      <c r="FKF1574" s="91"/>
      <c r="FKG1574" s="91"/>
      <c r="FKH1574" s="91"/>
      <c r="FKI1574" s="91"/>
      <c r="FKJ1574" s="91"/>
      <c r="FKK1574" s="91"/>
      <c r="FKL1574" s="91"/>
      <c r="FKM1574" s="91"/>
      <c r="FKN1574" s="91"/>
      <c r="FKO1574" s="91"/>
      <c r="FKP1574" s="91"/>
      <c r="FKQ1574" s="91"/>
      <c r="FKR1574" s="91"/>
      <c r="FKS1574" s="91"/>
      <c r="FKT1574" s="91"/>
      <c r="FKU1574" s="91"/>
      <c r="FKV1574" s="91"/>
      <c r="FKW1574" s="91"/>
      <c r="FKX1574" s="91"/>
      <c r="FKY1574" s="91"/>
      <c r="FKZ1574" s="91"/>
      <c r="FLA1574" s="91"/>
      <c r="FLB1574" s="91"/>
      <c r="FLC1574" s="91"/>
      <c r="FLD1574" s="91"/>
      <c r="FLE1574" s="91"/>
      <c r="FLF1574" s="91"/>
      <c r="FLG1574" s="91"/>
      <c r="FLH1574" s="91"/>
      <c r="FLI1574" s="91"/>
      <c r="FLJ1574" s="91"/>
      <c r="FLK1574" s="91"/>
      <c r="FLL1574" s="91"/>
      <c r="FLM1574" s="91"/>
      <c r="FLN1574" s="91"/>
      <c r="FLO1574" s="91"/>
      <c r="FLP1574" s="91"/>
      <c r="FLQ1574" s="91"/>
      <c r="FLR1574" s="91"/>
      <c r="FLS1574" s="91"/>
      <c r="FLT1574" s="91"/>
      <c r="FLU1574" s="91"/>
      <c r="FLV1574" s="91"/>
      <c r="FLW1574" s="91"/>
      <c r="FLX1574" s="91"/>
      <c r="FLY1574" s="91"/>
      <c r="FLZ1574" s="91"/>
      <c r="FMA1574" s="91"/>
      <c r="FMB1574" s="91"/>
      <c r="FMC1574" s="91"/>
      <c r="FMD1574" s="91"/>
      <c r="FME1574" s="91"/>
      <c r="FMF1574" s="91"/>
      <c r="FMG1574" s="91"/>
      <c r="FMH1574" s="91"/>
      <c r="FMI1574" s="91"/>
      <c r="FMJ1574" s="91"/>
      <c r="FMK1574" s="91"/>
      <c r="FML1574" s="91"/>
      <c r="FMM1574" s="91"/>
      <c r="FMN1574" s="91"/>
      <c r="FMO1574" s="91"/>
      <c r="FMP1574" s="91"/>
      <c r="FMQ1574" s="91"/>
      <c r="FMR1574" s="91"/>
      <c r="FMS1574" s="91"/>
      <c r="FMT1574" s="91"/>
      <c r="FMU1574" s="91"/>
      <c r="FMV1574" s="91"/>
      <c r="FMW1574" s="91"/>
      <c r="FMX1574" s="91"/>
      <c r="FMY1574" s="91"/>
      <c r="FMZ1574" s="91"/>
      <c r="FNA1574" s="91"/>
      <c r="FNB1574" s="91"/>
      <c r="FNC1574" s="91"/>
      <c r="FND1574" s="91"/>
      <c r="FNE1574" s="91"/>
      <c r="FNF1574" s="91"/>
      <c r="FNG1574" s="91"/>
      <c r="FNH1574" s="91"/>
      <c r="FNI1574" s="91"/>
      <c r="FNJ1574" s="91"/>
      <c r="FNK1574" s="91"/>
      <c r="FNL1574" s="91"/>
      <c r="FNM1574" s="91"/>
      <c r="FNN1574" s="91"/>
      <c r="FNO1574" s="91"/>
      <c r="FNP1574" s="91"/>
      <c r="FNQ1574" s="91"/>
      <c r="FNR1574" s="91"/>
      <c r="FNS1574" s="91"/>
      <c r="FNT1574" s="91"/>
      <c r="FNU1574" s="91"/>
      <c r="FNV1574" s="91"/>
      <c r="FNW1574" s="91"/>
      <c r="FNX1574" s="91"/>
      <c r="FNY1574" s="91"/>
      <c r="FNZ1574" s="91"/>
      <c r="FOA1574" s="91"/>
      <c r="FOB1574" s="91"/>
      <c r="FOC1574" s="91"/>
      <c r="FOD1574" s="91"/>
      <c r="FOE1574" s="91"/>
      <c r="FOF1574" s="91"/>
      <c r="FOG1574" s="91"/>
      <c r="FOH1574" s="91"/>
      <c r="FOI1574" s="91"/>
      <c r="FOJ1574" s="91"/>
      <c r="FOK1574" s="91"/>
      <c r="FOL1574" s="91"/>
      <c r="FOM1574" s="91"/>
      <c r="FON1574" s="91"/>
      <c r="FOO1574" s="91"/>
      <c r="FOP1574" s="91"/>
      <c r="FOQ1574" s="91"/>
      <c r="FOR1574" s="91"/>
      <c r="FOS1574" s="91"/>
      <c r="FOT1574" s="91"/>
      <c r="FOU1574" s="91"/>
      <c r="FOV1574" s="91"/>
      <c r="FOW1574" s="91"/>
      <c r="FOX1574" s="91"/>
      <c r="FOY1574" s="91"/>
      <c r="FOZ1574" s="91"/>
      <c r="FPA1574" s="91"/>
      <c r="FPB1574" s="91"/>
      <c r="FPC1574" s="91"/>
      <c r="FPD1574" s="91"/>
      <c r="FPE1574" s="91"/>
      <c r="FPF1574" s="91"/>
      <c r="FPG1574" s="91"/>
      <c r="FPH1574" s="91"/>
      <c r="FPI1574" s="91"/>
      <c r="FPJ1574" s="91"/>
      <c r="FPK1574" s="91"/>
      <c r="FPL1574" s="91"/>
      <c r="FPM1574" s="91"/>
      <c r="FPN1574" s="91"/>
      <c r="FPO1574" s="91"/>
      <c r="FPP1574" s="91"/>
      <c r="FPQ1574" s="91"/>
      <c r="FPR1574" s="91"/>
      <c r="FPS1574" s="91"/>
      <c r="FPT1574" s="91"/>
      <c r="FPU1574" s="91"/>
      <c r="FPV1574" s="91"/>
      <c r="FPW1574" s="91"/>
      <c r="FPX1574" s="91"/>
      <c r="FPY1574" s="91"/>
      <c r="FPZ1574" s="91"/>
      <c r="FQA1574" s="91"/>
      <c r="FQB1574" s="91"/>
      <c r="FQC1574" s="91"/>
      <c r="FQD1574" s="91"/>
      <c r="FQE1574" s="91"/>
      <c r="FQF1574" s="91"/>
      <c r="FQG1574" s="91"/>
      <c r="FQH1574" s="91"/>
      <c r="FQI1574" s="91"/>
      <c r="FQJ1574" s="91"/>
      <c r="FQK1574" s="91"/>
      <c r="FQL1574" s="91"/>
      <c r="FQM1574" s="91"/>
      <c r="FQN1574" s="91"/>
      <c r="FQO1574" s="91"/>
      <c r="FQP1574" s="91"/>
      <c r="FQQ1574" s="91"/>
      <c r="FQR1574" s="91"/>
      <c r="FQS1574" s="91"/>
      <c r="FQT1574" s="91"/>
      <c r="FQU1574" s="91"/>
      <c r="FQV1574" s="91"/>
      <c r="FQW1574" s="91"/>
      <c r="FQX1574" s="91"/>
      <c r="FQY1574" s="91"/>
      <c r="FQZ1574" s="91"/>
      <c r="FRA1574" s="91"/>
      <c r="FRB1574" s="91"/>
      <c r="FRC1574" s="91"/>
      <c r="FRD1574" s="91"/>
      <c r="FRE1574" s="91"/>
      <c r="FRF1574" s="91"/>
      <c r="FRG1574" s="91"/>
      <c r="FRH1574" s="91"/>
      <c r="FRI1574" s="91"/>
      <c r="FRJ1574" s="91"/>
      <c r="FRK1574" s="91"/>
      <c r="FRL1574" s="91"/>
      <c r="FRM1574" s="91"/>
      <c r="FRN1574" s="91"/>
      <c r="FRO1574" s="91"/>
      <c r="FRP1574" s="91"/>
      <c r="FRQ1574" s="91"/>
      <c r="FRR1574" s="91"/>
      <c r="FRS1574" s="91"/>
      <c r="FRT1574" s="91"/>
      <c r="FRU1574" s="91"/>
      <c r="FRV1574" s="91"/>
      <c r="FRW1574" s="91"/>
      <c r="FRX1574" s="91"/>
      <c r="FRY1574" s="91"/>
      <c r="FRZ1574" s="91"/>
      <c r="FSA1574" s="91"/>
      <c r="FSB1574" s="91"/>
      <c r="FSC1574" s="91"/>
      <c r="FSD1574" s="91"/>
      <c r="FSE1574" s="91"/>
      <c r="FSF1574" s="91"/>
      <c r="FSG1574" s="91"/>
      <c r="FSH1574" s="91"/>
      <c r="FSI1574" s="91"/>
      <c r="FSJ1574" s="91"/>
      <c r="FSK1574" s="91"/>
      <c r="FSL1574" s="91"/>
      <c r="FSM1574" s="91"/>
      <c r="FSN1574" s="91"/>
      <c r="FSO1574" s="91"/>
      <c r="FSP1574" s="91"/>
      <c r="FSQ1574" s="91"/>
      <c r="FSR1574" s="91"/>
      <c r="FSS1574" s="91"/>
      <c r="FST1574" s="91"/>
      <c r="FSU1574" s="91"/>
      <c r="FSV1574" s="91"/>
      <c r="FSW1574" s="91"/>
      <c r="FSX1574" s="91"/>
      <c r="FSY1574" s="91"/>
      <c r="FSZ1574" s="91"/>
      <c r="FTA1574" s="91"/>
      <c r="FTB1574" s="91"/>
      <c r="FTC1574" s="91"/>
      <c r="FTD1574" s="91"/>
      <c r="FTE1574" s="91"/>
      <c r="FTF1574" s="91"/>
      <c r="FTG1574" s="91"/>
      <c r="FTH1574" s="91"/>
      <c r="FTI1574" s="91"/>
      <c r="FTJ1574" s="91"/>
      <c r="FTK1574" s="91"/>
      <c r="FTL1574" s="91"/>
      <c r="FTM1574" s="91"/>
      <c r="FTN1574" s="91"/>
      <c r="FTO1574" s="91"/>
      <c r="FTP1574" s="91"/>
      <c r="FTQ1574" s="91"/>
      <c r="FTR1574" s="91"/>
      <c r="FTS1574" s="91"/>
      <c r="FTT1574" s="91"/>
      <c r="FTU1574" s="91"/>
      <c r="FTV1574" s="91"/>
      <c r="FTW1574" s="91"/>
      <c r="FTX1574" s="91"/>
      <c r="FTY1574" s="91"/>
      <c r="FTZ1574" s="91"/>
      <c r="FUA1574" s="91"/>
      <c r="FUB1574" s="91"/>
      <c r="FUC1574" s="91"/>
      <c r="FUD1574" s="91"/>
      <c r="FUE1574" s="91"/>
      <c r="FUF1574" s="91"/>
      <c r="FUG1574" s="91"/>
      <c r="FUH1574" s="91"/>
      <c r="FUI1574" s="91"/>
      <c r="FUJ1574" s="91"/>
      <c r="FUK1574" s="91"/>
      <c r="FUL1574" s="91"/>
      <c r="FUM1574" s="91"/>
      <c r="FUN1574" s="91"/>
      <c r="FUO1574" s="91"/>
      <c r="FUP1574" s="91"/>
      <c r="FUQ1574" s="91"/>
      <c r="FUR1574" s="91"/>
      <c r="FUS1574" s="91"/>
      <c r="FUT1574" s="91"/>
      <c r="FUU1574" s="91"/>
      <c r="FUV1574" s="91"/>
      <c r="FUW1574" s="91"/>
      <c r="FUX1574" s="91"/>
      <c r="FUY1574" s="91"/>
      <c r="FUZ1574" s="91"/>
      <c r="FVA1574" s="91"/>
      <c r="FVB1574" s="91"/>
      <c r="FVC1574" s="91"/>
      <c r="FVD1574" s="91"/>
      <c r="FVE1574" s="91"/>
      <c r="FVF1574" s="91"/>
      <c r="FVG1574" s="91"/>
      <c r="FVH1574" s="91"/>
      <c r="FVI1574" s="91"/>
      <c r="FVJ1574" s="91"/>
      <c r="FVK1574" s="91"/>
      <c r="FVL1574" s="91"/>
      <c r="FVM1574" s="91"/>
      <c r="FVN1574" s="91"/>
      <c r="FVO1574" s="91"/>
      <c r="FVP1574" s="91"/>
      <c r="FVQ1574" s="91"/>
      <c r="FVR1574" s="91"/>
      <c r="FVS1574" s="91"/>
      <c r="FVT1574" s="91"/>
      <c r="FVU1574" s="91"/>
      <c r="FVV1574" s="91"/>
      <c r="FVW1574" s="91"/>
      <c r="FVX1574" s="91"/>
      <c r="FVY1574" s="91"/>
      <c r="FVZ1574" s="91"/>
      <c r="FWA1574" s="91"/>
      <c r="FWB1574" s="91"/>
      <c r="FWC1574" s="91"/>
      <c r="FWD1574" s="91"/>
      <c r="FWE1574" s="91"/>
      <c r="FWF1574" s="91"/>
      <c r="FWG1574" s="91"/>
      <c r="FWH1574" s="91"/>
      <c r="FWI1574" s="91"/>
      <c r="FWJ1574" s="91"/>
      <c r="FWK1574" s="91"/>
      <c r="FWL1574" s="91"/>
      <c r="FWM1574" s="91"/>
      <c r="FWN1574" s="91"/>
      <c r="FWO1574" s="91"/>
      <c r="FWP1574" s="91"/>
      <c r="FWQ1574" s="91"/>
      <c r="FWR1574" s="91"/>
      <c r="FWS1574" s="91"/>
      <c r="FWT1574" s="91"/>
      <c r="FWU1574" s="91"/>
      <c r="FWV1574" s="91"/>
      <c r="FWW1574" s="91"/>
      <c r="FWX1574" s="91"/>
      <c r="FWY1574" s="91"/>
      <c r="FWZ1574" s="91"/>
      <c r="FXA1574" s="91"/>
      <c r="FXB1574" s="91"/>
      <c r="FXC1574" s="91"/>
      <c r="FXD1574" s="91"/>
      <c r="FXE1574" s="91"/>
      <c r="FXF1574" s="91"/>
      <c r="FXG1574" s="91"/>
      <c r="FXH1574" s="91"/>
      <c r="FXI1574" s="91"/>
      <c r="FXJ1574" s="91"/>
      <c r="FXK1574" s="91"/>
      <c r="FXL1574" s="91"/>
      <c r="FXM1574" s="91"/>
      <c r="FXN1574" s="91"/>
      <c r="FXO1574" s="91"/>
      <c r="FXP1574" s="91"/>
      <c r="FXQ1574" s="91"/>
      <c r="FXR1574" s="91"/>
      <c r="FXS1574" s="91"/>
      <c r="FXT1574" s="91"/>
      <c r="FXU1574" s="91"/>
      <c r="FXV1574" s="91"/>
      <c r="FXW1574" s="91"/>
      <c r="FXX1574" s="91"/>
      <c r="FXY1574" s="91"/>
      <c r="FXZ1574" s="91"/>
      <c r="FYA1574" s="91"/>
      <c r="FYB1574" s="91"/>
      <c r="FYC1574" s="91"/>
      <c r="FYD1574" s="91"/>
      <c r="FYE1574" s="91"/>
      <c r="FYF1574" s="91"/>
      <c r="FYG1574" s="91"/>
      <c r="FYH1574" s="91"/>
      <c r="FYI1574" s="91"/>
      <c r="FYJ1574" s="91"/>
      <c r="FYK1574" s="91"/>
      <c r="FYL1574" s="91"/>
      <c r="FYM1574" s="91"/>
      <c r="FYN1574" s="91"/>
      <c r="FYO1574" s="91"/>
      <c r="FYP1574" s="91"/>
      <c r="FYQ1574" s="91"/>
      <c r="FYR1574" s="91"/>
      <c r="FYS1574" s="91"/>
      <c r="FYT1574" s="91"/>
      <c r="FYU1574" s="91"/>
      <c r="FYV1574" s="91"/>
      <c r="FYW1574" s="91"/>
      <c r="FYX1574" s="91"/>
      <c r="FYY1574" s="91"/>
      <c r="FYZ1574" s="91"/>
      <c r="FZA1574" s="91"/>
      <c r="FZB1574" s="91"/>
      <c r="FZC1574" s="91"/>
      <c r="FZD1574" s="91"/>
      <c r="FZE1574" s="91"/>
      <c r="FZF1574" s="91"/>
      <c r="FZG1574" s="91"/>
      <c r="FZH1574" s="91"/>
      <c r="FZI1574" s="91"/>
      <c r="FZJ1574" s="91"/>
      <c r="FZK1574" s="91"/>
      <c r="FZL1574" s="91"/>
      <c r="FZM1574" s="91"/>
      <c r="FZN1574" s="91"/>
      <c r="FZO1574" s="91"/>
      <c r="FZP1574" s="91"/>
      <c r="FZQ1574" s="91"/>
      <c r="FZR1574" s="91"/>
      <c r="FZS1574" s="91"/>
      <c r="FZT1574" s="91"/>
      <c r="FZU1574" s="91"/>
      <c r="FZV1574" s="91"/>
      <c r="FZW1574" s="91"/>
      <c r="FZX1574" s="91"/>
      <c r="FZY1574" s="91"/>
      <c r="FZZ1574" s="91"/>
      <c r="GAA1574" s="91"/>
      <c r="GAB1574" s="91"/>
      <c r="GAC1574" s="91"/>
      <c r="GAD1574" s="91"/>
      <c r="GAE1574" s="91"/>
      <c r="GAF1574" s="91"/>
      <c r="GAG1574" s="91"/>
      <c r="GAH1574" s="91"/>
      <c r="GAI1574" s="91"/>
      <c r="GAJ1574" s="91"/>
      <c r="GAK1574" s="91"/>
      <c r="GAL1574" s="91"/>
      <c r="GAM1574" s="91"/>
      <c r="GAN1574" s="91"/>
      <c r="GAO1574" s="91"/>
      <c r="GAP1574" s="91"/>
      <c r="GAQ1574" s="91"/>
      <c r="GAR1574" s="91"/>
      <c r="GAS1574" s="91"/>
      <c r="GAT1574" s="91"/>
      <c r="GAU1574" s="91"/>
      <c r="GAV1574" s="91"/>
      <c r="GAW1574" s="91"/>
      <c r="GAX1574" s="91"/>
      <c r="GAY1574" s="91"/>
      <c r="GAZ1574" s="91"/>
      <c r="GBA1574" s="91"/>
      <c r="GBB1574" s="91"/>
      <c r="GBC1574" s="91"/>
      <c r="GBD1574" s="91"/>
      <c r="GBE1574" s="91"/>
      <c r="GBF1574" s="91"/>
      <c r="GBG1574" s="91"/>
      <c r="GBH1574" s="91"/>
      <c r="GBI1574" s="91"/>
      <c r="GBJ1574" s="91"/>
      <c r="GBK1574" s="91"/>
      <c r="GBL1574" s="91"/>
      <c r="GBM1574" s="91"/>
      <c r="GBN1574" s="91"/>
      <c r="GBO1574" s="91"/>
      <c r="GBP1574" s="91"/>
      <c r="GBQ1574" s="91"/>
      <c r="GBR1574" s="91"/>
      <c r="GBS1574" s="91"/>
      <c r="GBT1574" s="91"/>
      <c r="GBU1574" s="91"/>
      <c r="GBV1574" s="91"/>
      <c r="GBW1574" s="91"/>
      <c r="GBX1574" s="91"/>
      <c r="GBY1574" s="91"/>
      <c r="GBZ1574" s="91"/>
      <c r="GCA1574" s="91"/>
      <c r="GCB1574" s="91"/>
      <c r="GCC1574" s="91"/>
      <c r="GCD1574" s="91"/>
      <c r="GCE1574" s="91"/>
      <c r="GCF1574" s="91"/>
      <c r="GCG1574" s="91"/>
      <c r="GCH1574" s="91"/>
      <c r="GCI1574" s="91"/>
      <c r="GCJ1574" s="91"/>
      <c r="GCK1574" s="91"/>
      <c r="GCL1574" s="91"/>
      <c r="GCM1574" s="91"/>
      <c r="GCN1574" s="91"/>
      <c r="GCO1574" s="91"/>
      <c r="GCP1574" s="91"/>
      <c r="GCQ1574" s="91"/>
      <c r="GCR1574" s="91"/>
      <c r="GCS1574" s="91"/>
      <c r="GCT1574" s="91"/>
      <c r="GCU1574" s="91"/>
      <c r="GCV1574" s="91"/>
      <c r="GCW1574" s="91"/>
      <c r="GCX1574" s="91"/>
      <c r="GCY1574" s="91"/>
      <c r="GCZ1574" s="91"/>
      <c r="GDA1574" s="91"/>
      <c r="GDB1574" s="91"/>
      <c r="GDC1574" s="91"/>
      <c r="GDD1574" s="91"/>
      <c r="GDE1574" s="91"/>
      <c r="GDF1574" s="91"/>
      <c r="GDG1574" s="91"/>
      <c r="GDH1574" s="91"/>
      <c r="GDI1574" s="91"/>
      <c r="GDJ1574" s="91"/>
      <c r="GDK1574" s="91"/>
      <c r="GDL1574" s="91"/>
      <c r="GDM1574" s="91"/>
      <c r="GDN1574" s="91"/>
      <c r="GDO1574" s="91"/>
      <c r="GDP1574" s="91"/>
      <c r="GDQ1574" s="91"/>
      <c r="GDR1574" s="91"/>
      <c r="GDS1574" s="91"/>
      <c r="GDT1574" s="91"/>
      <c r="GDU1574" s="91"/>
      <c r="GDV1574" s="91"/>
      <c r="GDW1574" s="91"/>
      <c r="GDX1574" s="91"/>
      <c r="GDY1574" s="91"/>
      <c r="GDZ1574" s="91"/>
      <c r="GEA1574" s="91"/>
      <c r="GEB1574" s="91"/>
      <c r="GEC1574" s="91"/>
      <c r="GED1574" s="91"/>
      <c r="GEE1574" s="91"/>
      <c r="GEF1574" s="91"/>
      <c r="GEG1574" s="91"/>
      <c r="GEH1574" s="91"/>
      <c r="GEI1574" s="91"/>
      <c r="GEJ1574" s="91"/>
      <c r="GEK1574" s="91"/>
      <c r="GEL1574" s="91"/>
      <c r="GEM1574" s="91"/>
      <c r="GEN1574" s="91"/>
      <c r="GEO1574" s="91"/>
      <c r="GEP1574" s="91"/>
      <c r="GEQ1574" s="91"/>
      <c r="GER1574" s="91"/>
      <c r="GES1574" s="91"/>
      <c r="GET1574" s="91"/>
      <c r="GEU1574" s="91"/>
      <c r="GEV1574" s="91"/>
      <c r="GEW1574" s="91"/>
      <c r="GEX1574" s="91"/>
      <c r="GEY1574" s="91"/>
      <c r="GEZ1574" s="91"/>
      <c r="GFA1574" s="91"/>
      <c r="GFB1574" s="91"/>
      <c r="GFC1574" s="91"/>
      <c r="GFD1574" s="91"/>
      <c r="GFE1574" s="91"/>
      <c r="GFF1574" s="91"/>
      <c r="GFG1574" s="91"/>
      <c r="GFH1574" s="91"/>
      <c r="GFI1574" s="91"/>
      <c r="GFJ1574" s="91"/>
      <c r="GFK1574" s="91"/>
      <c r="GFL1574" s="91"/>
      <c r="GFM1574" s="91"/>
      <c r="GFN1574" s="91"/>
      <c r="GFO1574" s="91"/>
      <c r="GFP1574" s="91"/>
      <c r="GFQ1574" s="91"/>
      <c r="GFR1574" s="91"/>
      <c r="GFS1574" s="91"/>
      <c r="GFT1574" s="91"/>
      <c r="GFU1574" s="91"/>
      <c r="GFV1574" s="91"/>
      <c r="GFW1574" s="91"/>
      <c r="GFX1574" s="91"/>
      <c r="GFY1574" s="91"/>
      <c r="GFZ1574" s="91"/>
      <c r="GGA1574" s="91"/>
      <c r="GGB1574" s="91"/>
      <c r="GGC1574" s="91"/>
      <c r="GGD1574" s="91"/>
      <c r="GGE1574" s="91"/>
      <c r="GGF1574" s="91"/>
      <c r="GGG1574" s="91"/>
      <c r="GGH1574" s="91"/>
      <c r="GGI1574" s="91"/>
      <c r="GGJ1574" s="91"/>
      <c r="GGK1574" s="91"/>
      <c r="GGL1574" s="91"/>
      <c r="GGM1574" s="91"/>
      <c r="GGN1574" s="91"/>
      <c r="GGO1574" s="91"/>
      <c r="GGP1574" s="91"/>
      <c r="GGQ1574" s="91"/>
      <c r="GGR1574" s="91"/>
      <c r="GGS1574" s="91"/>
      <c r="GGT1574" s="91"/>
      <c r="GGU1574" s="91"/>
      <c r="GGV1574" s="91"/>
      <c r="GGW1574" s="91"/>
      <c r="GGX1574" s="91"/>
      <c r="GGY1574" s="91"/>
      <c r="GGZ1574" s="91"/>
      <c r="GHA1574" s="91"/>
      <c r="GHB1574" s="91"/>
      <c r="GHC1574" s="91"/>
      <c r="GHD1574" s="91"/>
      <c r="GHE1574" s="91"/>
      <c r="GHF1574" s="91"/>
      <c r="GHG1574" s="91"/>
      <c r="GHH1574" s="91"/>
      <c r="GHI1574" s="91"/>
      <c r="GHJ1574" s="91"/>
      <c r="GHK1574" s="91"/>
      <c r="GHL1574" s="91"/>
      <c r="GHM1574" s="91"/>
      <c r="GHN1574" s="91"/>
      <c r="GHO1574" s="91"/>
      <c r="GHP1574" s="91"/>
      <c r="GHQ1574" s="91"/>
      <c r="GHR1574" s="91"/>
      <c r="GHS1574" s="91"/>
      <c r="GHT1574" s="91"/>
      <c r="GHU1574" s="91"/>
      <c r="GHV1574" s="91"/>
      <c r="GHW1574" s="91"/>
      <c r="GHX1574" s="91"/>
      <c r="GHY1574" s="91"/>
      <c r="GHZ1574" s="91"/>
      <c r="GIA1574" s="91"/>
      <c r="GIB1574" s="91"/>
      <c r="GIC1574" s="91"/>
      <c r="GID1574" s="91"/>
      <c r="GIE1574" s="91"/>
      <c r="GIF1574" s="91"/>
      <c r="GIG1574" s="91"/>
      <c r="GIH1574" s="91"/>
      <c r="GII1574" s="91"/>
      <c r="GIJ1574" s="91"/>
      <c r="GIK1574" s="91"/>
      <c r="GIL1574" s="91"/>
      <c r="GIM1574" s="91"/>
      <c r="GIN1574" s="91"/>
      <c r="GIO1574" s="91"/>
      <c r="GIP1574" s="91"/>
      <c r="GIQ1574" s="91"/>
      <c r="GIR1574" s="91"/>
      <c r="GIS1574" s="91"/>
      <c r="GIT1574" s="91"/>
      <c r="GIU1574" s="91"/>
      <c r="GIV1574" s="91"/>
      <c r="GIW1574" s="91"/>
      <c r="GIX1574" s="91"/>
      <c r="GIY1574" s="91"/>
      <c r="GIZ1574" s="91"/>
      <c r="GJA1574" s="91"/>
      <c r="GJB1574" s="91"/>
      <c r="GJC1574" s="91"/>
      <c r="GJD1574" s="91"/>
      <c r="GJE1574" s="91"/>
      <c r="GJF1574" s="91"/>
      <c r="GJG1574" s="91"/>
      <c r="GJH1574" s="91"/>
      <c r="GJI1574" s="91"/>
      <c r="GJJ1574" s="91"/>
      <c r="GJK1574" s="91"/>
      <c r="GJL1574" s="91"/>
      <c r="GJM1574" s="91"/>
      <c r="GJN1574" s="91"/>
      <c r="GJO1574" s="91"/>
      <c r="GJP1574" s="91"/>
      <c r="GJQ1574" s="91"/>
      <c r="GJR1574" s="91"/>
      <c r="GJS1574" s="91"/>
      <c r="GJT1574" s="91"/>
      <c r="GJU1574" s="91"/>
      <c r="GJV1574" s="91"/>
      <c r="GJW1574" s="91"/>
      <c r="GJX1574" s="91"/>
      <c r="GJY1574" s="91"/>
      <c r="GJZ1574" s="91"/>
      <c r="GKA1574" s="91"/>
      <c r="GKB1574" s="91"/>
      <c r="GKC1574" s="91"/>
      <c r="GKD1574" s="91"/>
      <c r="GKE1574" s="91"/>
      <c r="GKF1574" s="91"/>
      <c r="GKG1574" s="91"/>
      <c r="GKH1574" s="91"/>
      <c r="GKI1574" s="91"/>
      <c r="GKJ1574" s="91"/>
      <c r="GKK1574" s="91"/>
      <c r="GKL1574" s="91"/>
      <c r="GKM1574" s="91"/>
      <c r="GKN1574" s="91"/>
      <c r="GKO1574" s="91"/>
      <c r="GKP1574" s="91"/>
      <c r="GKQ1574" s="91"/>
      <c r="GKR1574" s="91"/>
      <c r="GKS1574" s="91"/>
      <c r="GKT1574" s="91"/>
      <c r="GKU1574" s="91"/>
      <c r="GKV1574" s="91"/>
      <c r="GKW1574" s="91"/>
      <c r="GKX1574" s="91"/>
      <c r="GKY1574" s="91"/>
      <c r="GKZ1574" s="91"/>
      <c r="GLA1574" s="91"/>
      <c r="GLB1574" s="91"/>
      <c r="GLC1574" s="91"/>
      <c r="GLD1574" s="91"/>
      <c r="GLE1574" s="91"/>
      <c r="GLF1574" s="91"/>
      <c r="GLG1574" s="91"/>
      <c r="GLH1574" s="91"/>
      <c r="GLI1574" s="91"/>
      <c r="GLJ1574" s="91"/>
      <c r="GLK1574" s="91"/>
      <c r="GLL1574" s="91"/>
      <c r="GLM1574" s="91"/>
      <c r="GLN1574" s="91"/>
      <c r="GLO1574" s="91"/>
      <c r="GLP1574" s="91"/>
      <c r="GLQ1574" s="91"/>
      <c r="GLR1574" s="91"/>
      <c r="GLS1574" s="91"/>
      <c r="GLT1574" s="91"/>
      <c r="GLU1574" s="91"/>
      <c r="GLV1574" s="91"/>
      <c r="GLW1574" s="91"/>
      <c r="GLX1574" s="91"/>
      <c r="GLY1574" s="91"/>
      <c r="GLZ1574" s="91"/>
      <c r="GMA1574" s="91"/>
      <c r="GMB1574" s="91"/>
      <c r="GMC1574" s="91"/>
      <c r="GMD1574" s="91"/>
      <c r="GME1574" s="91"/>
      <c r="GMF1574" s="91"/>
      <c r="GMG1574" s="91"/>
      <c r="GMH1574" s="91"/>
      <c r="GMI1574" s="91"/>
      <c r="GMJ1574" s="91"/>
      <c r="GMK1574" s="91"/>
      <c r="GML1574" s="91"/>
      <c r="GMM1574" s="91"/>
      <c r="GMN1574" s="91"/>
      <c r="GMO1574" s="91"/>
      <c r="GMP1574" s="91"/>
      <c r="GMQ1574" s="91"/>
      <c r="GMR1574" s="91"/>
      <c r="GMS1574" s="91"/>
      <c r="GMT1574" s="91"/>
      <c r="GMU1574" s="91"/>
      <c r="GMV1574" s="91"/>
      <c r="GMW1574" s="91"/>
      <c r="GMX1574" s="91"/>
      <c r="GMY1574" s="91"/>
      <c r="GMZ1574" s="91"/>
      <c r="GNA1574" s="91"/>
      <c r="GNB1574" s="91"/>
      <c r="GNC1574" s="91"/>
      <c r="GND1574" s="91"/>
      <c r="GNE1574" s="91"/>
      <c r="GNF1574" s="91"/>
      <c r="GNG1574" s="91"/>
      <c r="GNH1574" s="91"/>
      <c r="GNI1574" s="91"/>
      <c r="GNJ1574" s="91"/>
      <c r="GNK1574" s="91"/>
      <c r="GNL1574" s="91"/>
      <c r="GNM1574" s="91"/>
      <c r="GNN1574" s="91"/>
      <c r="GNO1574" s="91"/>
      <c r="GNP1574" s="91"/>
      <c r="GNQ1574" s="91"/>
      <c r="GNR1574" s="91"/>
      <c r="GNS1574" s="91"/>
      <c r="GNT1574" s="91"/>
      <c r="GNU1574" s="91"/>
      <c r="GNV1574" s="91"/>
      <c r="GNW1574" s="91"/>
      <c r="GNX1574" s="91"/>
      <c r="GNY1574" s="91"/>
      <c r="GNZ1574" s="91"/>
      <c r="GOA1574" s="91"/>
      <c r="GOB1574" s="91"/>
      <c r="GOC1574" s="91"/>
      <c r="GOD1574" s="91"/>
      <c r="GOE1574" s="91"/>
      <c r="GOF1574" s="91"/>
      <c r="GOG1574" s="91"/>
      <c r="GOH1574" s="91"/>
      <c r="GOI1574" s="91"/>
      <c r="GOJ1574" s="91"/>
      <c r="GOK1574" s="91"/>
      <c r="GOL1574" s="91"/>
      <c r="GOM1574" s="91"/>
      <c r="GON1574" s="91"/>
      <c r="GOO1574" s="91"/>
      <c r="GOP1574" s="91"/>
      <c r="GOQ1574" s="91"/>
      <c r="GOR1574" s="91"/>
      <c r="GOS1574" s="91"/>
      <c r="GOT1574" s="91"/>
      <c r="GOU1574" s="91"/>
      <c r="GOV1574" s="91"/>
      <c r="GOW1574" s="91"/>
      <c r="GOX1574" s="91"/>
      <c r="GOY1574" s="91"/>
      <c r="GOZ1574" s="91"/>
      <c r="GPA1574" s="91"/>
      <c r="GPB1574" s="91"/>
      <c r="GPC1574" s="91"/>
      <c r="GPD1574" s="91"/>
      <c r="GPE1574" s="91"/>
      <c r="GPF1574" s="91"/>
      <c r="GPG1574" s="91"/>
      <c r="GPH1574" s="91"/>
      <c r="GPI1574" s="91"/>
      <c r="GPJ1574" s="91"/>
      <c r="GPK1574" s="91"/>
      <c r="GPL1574" s="91"/>
      <c r="GPM1574" s="91"/>
      <c r="GPN1574" s="91"/>
      <c r="GPO1574" s="91"/>
      <c r="GPP1574" s="91"/>
      <c r="GPQ1574" s="91"/>
      <c r="GPR1574" s="91"/>
      <c r="GPS1574" s="91"/>
      <c r="GPT1574" s="91"/>
      <c r="GPU1574" s="91"/>
      <c r="GPV1574" s="91"/>
      <c r="GPW1574" s="91"/>
      <c r="GPX1574" s="91"/>
      <c r="GPY1574" s="91"/>
      <c r="GPZ1574" s="91"/>
      <c r="GQA1574" s="91"/>
      <c r="GQB1574" s="91"/>
      <c r="GQC1574" s="91"/>
      <c r="GQD1574" s="91"/>
      <c r="GQE1574" s="91"/>
      <c r="GQF1574" s="91"/>
      <c r="GQG1574" s="91"/>
      <c r="GQH1574" s="91"/>
      <c r="GQI1574" s="91"/>
      <c r="GQJ1574" s="91"/>
      <c r="GQK1574" s="91"/>
      <c r="GQL1574" s="91"/>
      <c r="GQM1574" s="91"/>
      <c r="GQN1574" s="91"/>
      <c r="GQO1574" s="91"/>
      <c r="GQP1574" s="91"/>
      <c r="GQQ1574" s="91"/>
      <c r="GQR1574" s="91"/>
      <c r="GQS1574" s="91"/>
      <c r="GQT1574" s="91"/>
      <c r="GQU1574" s="91"/>
      <c r="GQV1574" s="91"/>
      <c r="GQW1574" s="91"/>
      <c r="GQX1574" s="91"/>
      <c r="GQY1574" s="91"/>
      <c r="GQZ1574" s="91"/>
      <c r="GRA1574" s="91"/>
      <c r="GRB1574" s="91"/>
      <c r="GRC1574" s="91"/>
      <c r="GRD1574" s="91"/>
      <c r="GRE1574" s="91"/>
      <c r="GRF1574" s="91"/>
      <c r="GRG1574" s="91"/>
      <c r="GRH1574" s="91"/>
      <c r="GRI1574" s="91"/>
      <c r="GRJ1574" s="91"/>
      <c r="GRK1574" s="91"/>
      <c r="GRL1574" s="91"/>
      <c r="GRM1574" s="91"/>
      <c r="GRN1574" s="91"/>
      <c r="GRO1574" s="91"/>
      <c r="GRP1574" s="91"/>
      <c r="GRQ1574" s="91"/>
      <c r="GRR1574" s="91"/>
      <c r="GRS1574" s="91"/>
      <c r="GRT1574" s="91"/>
      <c r="GRU1574" s="91"/>
      <c r="GRV1574" s="91"/>
      <c r="GRW1574" s="91"/>
      <c r="GRX1574" s="91"/>
      <c r="GRY1574" s="91"/>
      <c r="GRZ1574" s="91"/>
      <c r="GSA1574" s="91"/>
      <c r="GSB1574" s="91"/>
      <c r="GSC1574" s="91"/>
      <c r="GSD1574" s="91"/>
      <c r="GSE1574" s="91"/>
      <c r="GSF1574" s="91"/>
      <c r="GSG1574" s="91"/>
      <c r="GSH1574" s="91"/>
      <c r="GSI1574" s="91"/>
      <c r="GSJ1574" s="91"/>
      <c r="GSK1574" s="91"/>
      <c r="GSL1574" s="91"/>
      <c r="GSM1574" s="91"/>
      <c r="GSN1574" s="91"/>
      <c r="GSO1574" s="91"/>
      <c r="GSP1574" s="91"/>
      <c r="GSQ1574" s="91"/>
      <c r="GSR1574" s="91"/>
      <c r="GSS1574" s="91"/>
      <c r="GST1574" s="91"/>
      <c r="GSU1574" s="91"/>
      <c r="GSV1574" s="91"/>
      <c r="GSW1574" s="91"/>
      <c r="GSX1574" s="91"/>
      <c r="GSY1574" s="91"/>
      <c r="GSZ1574" s="91"/>
      <c r="GTA1574" s="91"/>
      <c r="GTB1574" s="91"/>
      <c r="GTC1574" s="91"/>
      <c r="GTD1574" s="91"/>
      <c r="GTE1574" s="91"/>
      <c r="GTF1574" s="91"/>
      <c r="GTG1574" s="91"/>
      <c r="GTH1574" s="91"/>
      <c r="GTI1574" s="91"/>
      <c r="GTJ1574" s="91"/>
      <c r="GTK1574" s="91"/>
      <c r="GTL1574" s="91"/>
      <c r="GTM1574" s="91"/>
      <c r="GTN1574" s="91"/>
      <c r="GTO1574" s="91"/>
      <c r="GTP1574" s="91"/>
      <c r="GTQ1574" s="91"/>
      <c r="GTR1574" s="91"/>
      <c r="GTS1574" s="91"/>
      <c r="GTT1574" s="91"/>
      <c r="GTU1574" s="91"/>
      <c r="GTV1574" s="91"/>
      <c r="GTW1574" s="91"/>
      <c r="GTX1574" s="91"/>
      <c r="GTY1574" s="91"/>
      <c r="GTZ1574" s="91"/>
      <c r="GUA1574" s="91"/>
      <c r="GUB1574" s="91"/>
      <c r="GUC1574" s="91"/>
      <c r="GUD1574" s="91"/>
      <c r="GUE1574" s="91"/>
      <c r="GUF1574" s="91"/>
      <c r="GUG1574" s="91"/>
      <c r="GUH1574" s="91"/>
      <c r="GUI1574" s="91"/>
      <c r="GUJ1574" s="91"/>
      <c r="GUK1574" s="91"/>
      <c r="GUL1574" s="91"/>
      <c r="GUM1574" s="91"/>
      <c r="GUN1574" s="91"/>
      <c r="GUO1574" s="91"/>
      <c r="GUP1574" s="91"/>
      <c r="GUQ1574" s="91"/>
      <c r="GUR1574" s="91"/>
      <c r="GUS1574" s="91"/>
      <c r="GUT1574" s="91"/>
      <c r="GUU1574" s="91"/>
      <c r="GUV1574" s="91"/>
      <c r="GUW1574" s="91"/>
      <c r="GUX1574" s="91"/>
      <c r="GUY1574" s="91"/>
      <c r="GUZ1574" s="91"/>
      <c r="GVA1574" s="91"/>
      <c r="GVB1574" s="91"/>
      <c r="GVC1574" s="91"/>
      <c r="GVD1574" s="91"/>
      <c r="GVE1574" s="91"/>
      <c r="GVF1574" s="91"/>
      <c r="GVG1574" s="91"/>
      <c r="GVH1574" s="91"/>
      <c r="GVI1574" s="91"/>
      <c r="GVJ1574" s="91"/>
      <c r="GVK1574" s="91"/>
      <c r="GVL1574" s="91"/>
      <c r="GVM1574" s="91"/>
      <c r="GVN1574" s="91"/>
      <c r="GVO1574" s="91"/>
      <c r="GVP1574" s="91"/>
      <c r="GVQ1574" s="91"/>
      <c r="GVR1574" s="91"/>
      <c r="GVS1574" s="91"/>
      <c r="GVT1574" s="91"/>
      <c r="GVU1574" s="91"/>
      <c r="GVV1574" s="91"/>
      <c r="GVW1574" s="91"/>
      <c r="GVX1574" s="91"/>
      <c r="GVY1574" s="91"/>
      <c r="GVZ1574" s="91"/>
      <c r="GWA1574" s="91"/>
      <c r="GWB1574" s="91"/>
      <c r="GWC1574" s="91"/>
      <c r="GWD1574" s="91"/>
      <c r="GWE1574" s="91"/>
      <c r="GWF1574" s="91"/>
      <c r="GWG1574" s="91"/>
      <c r="GWH1574" s="91"/>
      <c r="GWI1574" s="91"/>
      <c r="GWJ1574" s="91"/>
      <c r="GWK1574" s="91"/>
      <c r="GWL1574" s="91"/>
      <c r="GWM1574" s="91"/>
      <c r="GWN1574" s="91"/>
      <c r="GWO1574" s="91"/>
      <c r="GWP1574" s="91"/>
      <c r="GWQ1574" s="91"/>
      <c r="GWR1574" s="91"/>
      <c r="GWS1574" s="91"/>
      <c r="GWT1574" s="91"/>
      <c r="GWU1574" s="91"/>
      <c r="GWV1574" s="91"/>
      <c r="GWW1574" s="91"/>
      <c r="GWX1574" s="91"/>
      <c r="GWY1574" s="91"/>
      <c r="GWZ1574" s="91"/>
      <c r="GXA1574" s="91"/>
      <c r="GXB1574" s="91"/>
      <c r="GXC1574" s="91"/>
      <c r="GXD1574" s="91"/>
      <c r="GXE1574" s="91"/>
      <c r="GXF1574" s="91"/>
      <c r="GXG1574" s="91"/>
      <c r="GXH1574" s="91"/>
      <c r="GXI1574" s="91"/>
      <c r="GXJ1574" s="91"/>
      <c r="GXK1574" s="91"/>
      <c r="GXL1574" s="91"/>
      <c r="GXM1574" s="91"/>
      <c r="GXN1574" s="91"/>
      <c r="GXO1574" s="91"/>
      <c r="GXP1574" s="91"/>
      <c r="GXQ1574" s="91"/>
      <c r="GXR1574" s="91"/>
      <c r="GXS1574" s="91"/>
      <c r="GXT1574" s="91"/>
      <c r="GXU1574" s="91"/>
      <c r="GXV1574" s="91"/>
      <c r="GXW1574" s="91"/>
      <c r="GXX1574" s="91"/>
      <c r="GXY1574" s="91"/>
      <c r="GXZ1574" s="91"/>
      <c r="GYA1574" s="91"/>
      <c r="GYB1574" s="91"/>
      <c r="GYC1574" s="91"/>
      <c r="GYD1574" s="91"/>
      <c r="GYE1574" s="91"/>
      <c r="GYF1574" s="91"/>
      <c r="GYG1574" s="91"/>
      <c r="GYH1574" s="91"/>
      <c r="GYI1574" s="91"/>
      <c r="GYJ1574" s="91"/>
      <c r="GYK1574" s="91"/>
      <c r="GYL1574" s="91"/>
      <c r="GYM1574" s="91"/>
      <c r="GYN1574" s="91"/>
      <c r="GYO1574" s="91"/>
      <c r="GYP1574" s="91"/>
      <c r="GYQ1574" s="91"/>
      <c r="GYR1574" s="91"/>
      <c r="GYS1574" s="91"/>
      <c r="GYT1574" s="91"/>
      <c r="GYU1574" s="91"/>
      <c r="GYV1574" s="91"/>
      <c r="GYW1574" s="91"/>
      <c r="GYX1574" s="91"/>
      <c r="GYY1574" s="91"/>
      <c r="GYZ1574" s="91"/>
      <c r="GZA1574" s="91"/>
      <c r="GZB1574" s="91"/>
      <c r="GZC1574" s="91"/>
      <c r="GZD1574" s="91"/>
      <c r="GZE1574" s="91"/>
      <c r="GZF1574" s="91"/>
      <c r="GZG1574" s="91"/>
      <c r="GZH1574" s="91"/>
      <c r="GZI1574" s="91"/>
      <c r="GZJ1574" s="91"/>
      <c r="GZK1574" s="91"/>
      <c r="GZL1574" s="91"/>
      <c r="GZM1574" s="91"/>
      <c r="GZN1574" s="91"/>
      <c r="GZO1574" s="91"/>
      <c r="GZP1574" s="91"/>
      <c r="GZQ1574" s="91"/>
      <c r="GZR1574" s="91"/>
      <c r="GZS1574" s="91"/>
      <c r="GZT1574" s="91"/>
      <c r="GZU1574" s="91"/>
      <c r="GZV1574" s="91"/>
      <c r="GZW1574" s="91"/>
      <c r="GZX1574" s="91"/>
      <c r="GZY1574" s="91"/>
      <c r="GZZ1574" s="91"/>
      <c r="HAA1574" s="91"/>
      <c r="HAB1574" s="91"/>
      <c r="HAC1574" s="91"/>
      <c r="HAD1574" s="91"/>
      <c r="HAE1574" s="91"/>
      <c r="HAF1574" s="91"/>
      <c r="HAG1574" s="91"/>
      <c r="HAH1574" s="91"/>
      <c r="HAI1574" s="91"/>
      <c r="HAJ1574" s="91"/>
      <c r="HAK1574" s="91"/>
      <c r="HAL1574" s="91"/>
      <c r="HAM1574" s="91"/>
      <c r="HAN1574" s="91"/>
      <c r="HAO1574" s="91"/>
      <c r="HAP1574" s="91"/>
      <c r="HAQ1574" s="91"/>
      <c r="HAR1574" s="91"/>
      <c r="HAS1574" s="91"/>
      <c r="HAT1574" s="91"/>
      <c r="HAU1574" s="91"/>
      <c r="HAV1574" s="91"/>
      <c r="HAW1574" s="91"/>
      <c r="HAX1574" s="91"/>
      <c r="HAY1574" s="91"/>
      <c r="HAZ1574" s="91"/>
      <c r="HBA1574" s="91"/>
      <c r="HBB1574" s="91"/>
      <c r="HBC1574" s="91"/>
      <c r="HBD1574" s="91"/>
      <c r="HBE1574" s="91"/>
      <c r="HBF1574" s="91"/>
      <c r="HBG1574" s="91"/>
      <c r="HBH1574" s="91"/>
      <c r="HBI1574" s="91"/>
      <c r="HBJ1574" s="91"/>
      <c r="HBK1574" s="91"/>
      <c r="HBL1574" s="91"/>
      <c r="HBM1574" s="91"/>
      <c r="HBN1574" s="91"/>
      <c r="HBO1574" s="91"/>
      <c r="HBP1574" s="91"/>
      <c r="HBQ1574" s="91"/>
      <c r="HBR1574" s="91"/>
      <c r="HBS1574" s="91"/>
      <c r="HBT1574" s="91"/>
      <c r="HBU1574" s="91"/>
      <c r="HBV1574" s="91"/>
      <c r="HBW1574" s="91"/>
      <c r="HBX1574" s="91"/>
      <c r="HBY1574" s="91"/>
      <c r="HBZ1574" s="91"/>
      <c r="HCA1574" s="91"/>
      <c r="HCB1574" s="91"/>
      <c r="HCC1574" s="91"/>
      <c r="HCD1574" s="91"/>
      <c r="HCE1574" s="91"/>
      <c r="HCF1574" s="91"/>
      <c r="HCG1574" s="91"/>
      <c r="HCH1574" s="91"/>
      <c r="HCI1574" s="91"/>
      <c r="HCJ1574" s="91"/>
      <c r="HCK1574" s="91"/>
      <c r="HCL1574" s="91"/>
      <c r="HCM1574" s="91"/>
      <c r="HCN1574" s="91"/>
      <c r="HCO1574" s="91"/>
      <c r="HCP1574" s="91"/>
      <c r="HCQ1574" s="91"/>
      <c r="HCR1574" s="91"/>
      <c r="HCS1574" s="91"/>
      <c r="HCT1574" s="91"/>
      <c r="HCU1574" s="91"/>
      <c r="HCV1574" s="91"/>
      <c r="HCW1574" s="91"/>
      <c r="HCX1574" s="91"/>
      <c r="HCY1574" s="91"/>
      <c r="HCZ1574" s="91"/>
      <c r="HDA1574" s="91"/>
      <c r="HDB1574" s="91"/>
      <c r="HDC1574" s="91"/>
      <c r="HDD1574" s="91"/>
      <c r="HDE1574" s="91"/>
      <c r="HDF1574" s="91"/>
      <c r="HDG1574" s="91"/>
      <c r="HDH1574" s="91"/>
      <c r="HDI1574" s="91"/>
      <c r="HDJ1574" s="91"/>
      <c r="HDK1574" s="91"/>
      <c r="HDL1574" s="91"/>
      <c r="HDM1574" s="91"/>
      <c r="HDN1574" s="91"/>
      <c r="HDO1574" s="91"/>
      <c r="HDP1574" s="91"/>
      <c r="HDQ1574" s="91"/>
      <c r="HDR1574" s="91"/>
      <c r="HDS1574" s="91"/>
      <c r="HDT1574" s="91"/>
      <c r="HDU1574" s="91"/>
      <c r="HDV1574" s="91"/>
      <c r="HDW1574" s="91"/>
      <c r="HDX1574" s="91"/>
      <c r="HDY1574" s="91"/>
      <c r="HDZ1574" s="91"/>
      <c r="HEA1574" s="91"/>
      <c r="HEB1574" s="91"/>
      <c r="HEC1574" s="91"/>
      <c r="HED1574" s="91"/>
      <c r="HEE1574" s="91"/>
      <c r="HEF1574" s="91"/>
      <c r="HEG1574" s="91"/>
      <c r="HEH1574" s="91"/>
      <c r="HEI1574" s="91"/>
      <c r="HEJ1574" s="91"/>
      <c r="HEK1574" s="91"/>
      <c r="HEL1574" s="91"/>
      <c r="HEM1574" s="91"/>
      <c r="HEN1574" s="91"/>
      <c r="HEO1574" s="91"/>
      <c r="HEP1574" s="91"/>
      <c r="HEQ1574" s="91"/>
      <c r="HER1574" s="91"/>
      <c r="HES1574" s="91"/>
      <c r="HET1574" s="91"/>
      <c r="HEU1574" s="91"/>
      <c r="HEV1574" s="91"/>
      <c r="HEW1574" s="91"/>
      <c r="HEX1574" s="91"/>
      <c r="HEY1574" s="91"/>
      <c r="HEZ1574" s="91"/>
      <c r="HFA1574" s="91"/>
      <c r="HFB1574" s="91"/>
      <c r="HFC1574" s="91"/>
      <c r="HFD1574" s="91"/>
      <c r="HFE1574" s="91"/>
      <c r="HFF1574" s="91"/>
      <c r="HFG1574" s="91"/>
      <c r="HFH1574" s="91"/>
      <c r="HFI1574" s="91"/>
      <c r="HFJ1574" s="91"/>
      <c r="HFK1574" s="91"/>
      <c r="HFL1574" s="91"/>
      <c r="HFM1574" s="91"/>
      <c r="HFN1574" s="91"/>
      <c r="HFO1574" s="91"/>
      <c r="HFP1574" s="91"/>
      <c r="HFQ1574" s="91"/>
      <c r="HFR1574" s="91"/>
      <c r="HFS1574" s="91"/>
      <c r="HFT1574" s="91"/>
      <c r="HFU1574" s="91"/>
      <c r="HFV1574" s="91"/>
      <c r="HFW1574" s="91"/>
      <c r="HFX1574" s="91"/>
      <c r="HFY1574" s="91"/>
      <c r="HFZ1574" s="91"/>
      <c r="HGA1574" s="91"/>
      <c r="HGB1574" s="91"/>
      <c r="HGC1574" s="91"/>
      <c r="HGD1574" s="91"/>
      <c r="HGE1574" s="91"/>
      <c r="HGF1574" s="91"/>
      <c r="HGG1574" s="91"/>
      <c r="HGH1574" s="91"/>
      <c r="HGI1574" s="91"/>
      <c r="HGJ1574" s="91"/>
      <c r="HGK1574" s="91"/>
      <c r="HGL1574" s="91"/>
      <c r="HGM1574" s="91"/>
      <c r="HGN1574" s="91"/>
      <c r="HGO1574" s="91"/>
      <c r="HGP1574" s="91"/>
      <c r="HGQ1574" s="91"/>
      <c r="HGR1574" s="91"/>
      <c r="HGS1574" s="91"/>
      <c r="HGT1574" s="91"/>
      <c r="HGU1574" s="91"/>
      <c r="HGV1574" s="91"/>
      <c r="HGW1574" s="91"/>
      <c r="HGX1574" s="91"/>
      <c r="HGY1574" s="91"/>
      <c r="HGZ1574" s="91"/>
      <c r="HHA1574" s="91"/>
      <c r="HHB1574" s="91"/>
      <c r="HHC1574" s="91"/>
      <c r="HHD1574" s="91"/>
      <c r="HHE1574" s="91"/>
      <c r="HHF1574" s="91"/>
      <c r="HHG1574" s="91"/>
      <c r="HHH1574" s="91"/>
      <c r="HHI1574" s="91"/>
      <c r="HHJ1574" s="91"/>
      <c r="HHK1574" s="91"/>
      <c r="HHL1574" s="91"/>
      <c r="HHM1574" s="91"/>
      <c r="HHN1574" s="91"/>
      <c r="HHO1574" s="91"/>
      <c r="HHP1574" s="91"/>
      <c r="HHQ1574" s="91"/>
      <c r="HHR1574" s="91"/>
      <c r="HHS1574" s="91"/>
      <c r="HHT1574" s="91"/>
      <c r="HHU1574" s="91"/>
      <c r="HHV1574" s="91"/>
      <c r="HHW1574" s="91"/>
      <c r="HHX1574" s="91"/>
      <c r="HHY1574" s="91"/>
      <c r="HHZ1574" s="91"/>
      <c r="HIA1574" s="91"/>
      <c r="HIB1574" s="91"/>
      <c r="HIC1574" s="91"/>
      <c r="HID1574" s="91"/>
      <c r="HIE1574" s="91"/>
      <c r="HIF1574" s="91"/>
      <c r="HIG1574" s="91"/>
      <c r="HIH1574" s="91"/>
      <c r="HII1574" s="91"/>
      <c r="HIJ1574" s="91"/>
      <c r="HIK1574" s="91"/>
      <c r="HIL1574" s="91"/>
      <c r="HIM1574" s="91"/>
      <c r="HIN1574" s="91"/>
      <c r="HIO1574" s="91"/>
      <c r="HIP1574" s="91"/>
      <c r="HIQ1574" s="91"/>
      <c r="HIR1574" s="91"/>
      <c r="HIS1574" s="91"/>
      <c r="HIT1574" s="91"/>
      <c r="HIU1574" s="91"/>
      <c r="HIV1574" s="91"/>
      <c r="HIW1574" s="91"/>
      <c r="HIX1574" s="91"/>
      <c r="HIY1574" s="91"/>
      <c r="HIZ1574" s="91"/>
      <c r="HJA1574" s="91"/>
      <c r="HJB1574" s="91"/>
      <c r="HJC1574" s="91"/>
      <c r="HJD1574" s="91"/>
      <c r="HJE1574" s="91"/>
      <c r="HJF1574" s="91"/>
      <c r="HJG1574" s="91"/>
      <c r="HJH1574" s="91"/>
      <c r="HJI1574" s="91"/>
      <c r="HJJ1574" s="91"/>
      <c r="HJK1574" s="91"/>
      <c r="HJL1574" s="91"/>
      <c r="HJM1574" s="91"/>
      <c r="HJN1574" s="91"/>
      <c r="HJO1574" s="91"/>
      <c r="HJP1574" s="91"/>
      <c r="HJQ1574" s="91"/>
      <c r="HJR1574" s="91"/>
      <c r="HJS1574" s="91"/>
      <c r="HJT1574" s="91"/>
      <c r="HJU1574" s="91"/>
      <c r="HJV1574" s="91"/>
      <c r="HJW1574" s="91"/>
      <c r="HJX1574" s="91"/>
      <c r="HJY1574" s="91"/>
      <c r="HJZ1574" s="91"/>
      <c r="HKA1574" s="91"/>
      <c r="HKB1574" s="91"/>
      <c r="HKC1574" s="91"/>
      <c r="HKD1574" s="91"/>
      <c r="HKE1574" s="91"/>
      <c r="HKF1574" s="91"/>
      <c r="HKG1574" s="91"/>
      <c r="HKH1574" s="91"/>
      <c r="HKI1574" s="91"/>
      <c r="HKJ1574" s="91"/>
      <c r="HKK1574" s="91"/>
      <c r="HKL1574" s="91"/>
      <c r="HKM1574" s="91"/>
      <c r="HKN1574" s="91"/>
      <c r="HKO1574" s="91"/>
      <c r="HKP1574" s="91"/>
      <c r="HKQ1574" s="91"/>
      <c r="HKR1574" s="91"/>
      <c r="HKS1574" s="91"/>
      <c r="HKT1574" s="91"/>
      <c r="HKU1574" s="91"/>
      <c r="HKV1574" s="91"/>
      <c r="HKW1574" s="91"/>
      <c r="HKX1574" s="91"/>
      <c r="HKY1574" s="91"/>
      <c r="HKZ1574" s="91"/>
      <c r="HLA1574" s="91"/>
      <c r="HLB1574" s="91"/>
      <c r="HLC1574" s="91"/>
      <c r="HLD1574" s="91"/>
      <c r="HLE1574" s="91"/>
      <c r="HLF1574" s="91"/>
      <c r="HLG1574" s="91"/>
      <c r="HLH1574" s="91"/>
      <c r="HLI1574" s="91"/>
      <c r="HLJ1574" s="91"/>
      <c r="HLK1574" s="91"/>
      <c r="HLL1574" s="91"/>
      <c r="HLM1574" s="91"/>
      <c r="HLN1574" s="91"/>
      <c r="HLO1574" s="91"/>
      <c r="HLP1574" s="91"/>
      <c r="HLQ1574" s="91"/>
      <c r="HLR1574" s="91"/>
      <c r="HLS1574" s="91"/>
      <c r="HLT1574" s="91"/>
      <c r="HLU1574" s="91"/>
      <c r="HLV1574" s="91"/>
      <c r="HLW1574" s="91"/>
      <c r="HLX1574" s="91"/>
      <c r="HLY1574" s="91"/>
      <c r="HLZ1574" s="91"/>
      <c r="HMA1574" s="91"/>
      <c r="HMB1574" s="91"/>
      <c r="HMC1574" s="91"/>
      <c r="HMD1574" s="91"/>
      <c r="HME1574" s="91"/>
      <c r="HMF1574" s="91"/>
      <c r="HMG1574" s="91"/>
      <c r="HMH1574" s="91"/>
      <c r="HMI1574" s="91"/>
      <c r="HMJ1574" s="91"/>
      <c r="HMK1574" s="91"/>
      <c r="HML1574" s="91"/>
      <c r="HMM1574" s="91"/>
      <c r="HMN1574" s="91"/>
      <c r="HMO1574" s="91"/>
      <c r="HMP1574" s="91"/>
      <c r="HMQ1574" s="91"/>
      <c r="HMR1574" s="91"/>
      <c r="HMS1574" s="91"/>
      <c r="HMT1574" s="91"/>
      <c r="HMU1574" s="91"/>
      <c r="HMV1574" s="91"/>
      <c r="HMW1574" s="91"/>
      <c r="HMX1574" s="91"/>
      <c r="HMY1574" s="91"/>
      <c r="HMZ1574" s="91"/>
      <c r="HNA1574" s="91"/>
      <c r="HNB1574" s="91"/>
      <c r="HNC1574" s="91"/>
      <c r="HND1574" s="91"/>
      <c r="HNE1574" s="91"/>
      <c r="HNF1574" s="91"/>
      <c r="HNG1574" s="91"/>
      <c r="HNH1574" s="91"/>
      <c r="HNI1574" s="91"/>
      <c r="HNJ1574" s="91"/>
      <c r="HNK1574" s="91"/>
      <c r="HNL1574" s="91"/>
      <c r="HNM1574" s="91"/>
      <c r="HNN1574" s="91"/>
      <c r="HNO1574" s="91"/>
      <c r="HNP1574" s="91"/>
      <c r="HNQ1574" s="91"/>
      <c r="HNR1574" s="91"/>
      <c r="HNS1574" s="91"/>
      <c r="HNT1574" s="91"/>
      <c r="HNU1574" s="91"/>
      <c r="HNV1574" s="91"/>
      <c r="HNW1574" s="91"/>
      <c r="HNX1574" s="91"/>
      <c r="HNY1574" s="91"/>
      <c r="HNZ1574" s="91"/>
      <c r="HOA1574" s="91"/>
      <c r="HOB1574" s="91"/>
      <c r="HOC1574" s="91"/>
      <c r="HOD1574" s="91"/>
      <c r="HOE1574" s="91"/>
      <c r="HOF1574" s="91"/>
      <c r="HOG1574" s="91"/>
      <c r="HOH1574" s="91"/>
      <c r="HOI1574" s="91"/>
      <c r="HOJ1574" s="91"/>
      <c r="HOK1574" s="91"/>
      <c r="HOL1574" s="91"/>
      <c r="HOM1574" s="91"/>
      <c r="HON1574" s="91"/>
      <c r="HOO1574" s="91"/>
      <c r="HOP1574" s="91"/>
      <c r="HOQ1574" s="91"/>
      <c r="HOR1574" s="91"/>
      <c r="HOS1574" s="91"/>
      <c r="HOT1574" s="91"/>
      <c r="HOU1574" s="91"/>
      <c r="HOV1574" s="91"/>
      <c r="HOW1574" s="91"/>
      <c r="HOX1574" s="91"/>
      <c r="HOY1574" s="91"/>
      <c r="HOZ1574" s="91"/>
      <c r="HPA1574" s="91"/>
      <c r="HPB1574" s="91"/>
      <c r="HPC1574" s="91"/>
      <c r="HPD1574" s="91"/>
      <c r="HPE1574" s="91"/>
      <c r="HPF1574" s="91"/>
      <c r="HPG1574" s="91"/>
      <c r="HPH1574" s="91"/>
      <c r="HPI1574" s="91"/>
      <c r="HPJ1574" s="91"/>
      <c r="HPK1574" s="91"/>
      <c r="HPL1574" s="91"/>
      <c r="HPM1574" s="91"/>
      <c r="HPN1574" s="91"/>
      <c r="HPO1574" s="91"/>
      <c r="HPP1574" s="91"/>
      <c r="HPQ1574" s="91"/>
      <c r="HPR1574" s="91"/>
      <c r="HPS1574" s="91"/>
      <c r="HPT1574" s="91"/>
      <c r="HPU1574" s="91"/>
      <c r="HPV1574" s="91"/>
      <c r="HPW1574" s="91"/>
      <c r="HPX1574" s="91"/>
      <c r="HPY1574" s="91"/>
      <c r="HPZ1574" s="91"/>
      <c r="HQA1574" s="91"/>
      <c r="HQB1574" s="91"/>
      <c r="HQC1574" s="91"/>
      <c r="HQD1574" s="91"/>
      <c r="HQE1574" s="91"/>
      <c r="HQF1574" s="91"/>
      <c r="HQG1574" s="91"/>
      <c r="HQH1574" s="91"/>
      <c r="HQI1574" s="91"/>
      <c r="HQJ1574" s="91"/>
      <c r="HQK1574" s="91"/>
      <c r="HQL1574" s="91"/>
      <c r="HQM1574" s="91"/>
      <c r="HQN1574" s="91"/>
      <c r="HQO1574" s="91"/>
      <c r="HQP1574" s="91"/>
      <c r="HQQ1574" s="91"/>
      <c r="HQR1574" s="91"/>
      <c r="HQS1574" s="91"/>
      <c r="HQT1574" s="91"/>
      <c r="HQU1574" s="91"/>
      <c r="HQV1574" s="91"/>
      <c r="HQW1574" s="91"/>
      <c r="HQX1574" s="91"/>
      <c r="HQY1574" s="91"/>
      <c r="HQZ1574" s="91"/>
      <c r="HRA1574" s="91"/>
      <c r="HRB1574" s="91"/>
      <c r="HRC1574" s="91"/>
      <c r="HRD1574" s="91"/>
      <c r="HRE1574" s="91"/>
      <c r="HRF1574" s="91"/>
      <c r="HRG1574" s="91"/>
      <c r="HRH1574" s="91"/>
      <c r="HRI1574" s="91"/>
      <c r="HRJ1574" s="91"/>
      <c r="HRK1574" s="91"/>
      <c r="HRL1574" s="91"/>
      <c r="HRM1574" s="91"/>
      <c r="HRN1574" s="91"/>
      <c r="HRO1574" s="91"/>
      <c r="HRP1574" s="91"/>
      <c r="HRQ1574" s="91"/>
      <c r="HRR1574" s="91"/>
      <c r="HRS1574" s="91"/>
      <c r="HRT1574" s="91"/>
      <c r="HRU1574" s="91"/>
      <c r="HRV1574" s="91"/>
      <c r="HRW1574" s="91"/>
      <c r="HRX1574" s="91"/>
      <c r="HRY1574" s="91"/>
      <c r="HRZ1574" s="91"/>
      <c r="HSA1574" s="91"/>
      <c r="HSB1574" s="91"/>
      <c r="HSC1574" s="91"/>
      <c r="HSD1574" s="91"/>
      <c r="HSE1574" s="91"/>
      <c r="HSF1574" s="91"/>
      <c r="HSG1574" s="91"/>
      <c r="HSH1574" s="91"/>
      <c r="HSI1574" s="91"/>
      <c r="HSJ1574" s="91"/>
      <c r="HSK1574" s="91"/>
      <c r="HSL1574" s="91"/>
      <c r="HSM1574" s="91"/>
      <c r="HSN1574" s="91"/>
      <c r="HSO1574" s="91"/>
      <c r="HSP1574" s="91"/>
      <c r="HSQ1574" s="91"/>
      <c r="HSR1574" s="91"/>
      <c r="HSS1574" s="91"/>
      <c r="HST1574" s="91"/>
      <c r="HSU1574" s="91"/>
      <c r="HSV1574" s="91"/>
      <c r="HSW1574" s="91"/>
      <c r="HSX1574" s="91"/>
      <c r="HSY1574" s="91"/>
      <c r="HSZ1574" s="91"/>
      <c r="HTA1574" s="91"/>
      <c r="HTB1574" s="91"/>
      <c r="HTC1574" s="91"/>
      <c r="HTD1574" s="91"/>
      <c r="HTE1574" s="91"/>
      <c r="HTF1574" s="91"/>
      <c r="HTG1574" s="91"/>
      <c r="HTH1574" s="91"/>
      <c r="HTI1574" s="91"/>
      <c r="HTJ1574" s="91"/>
      <c r="HTK1574" s="91"/>
      <c r="HTL1574" s="91"/>
      <c r="HTM1574" s="91"/>
      <c r="HTN1574" s="91"/>
      <c r="HTO1574" s="91"/>
      <c r="HTP1574" s="91"/>
      <c r="HTQ1574" s="91"/>
      <c r="HTR1574" s="91"/>
      <c r="HTS1574" s="91"/>
      <c r="HTT1574" s="91"/>
      <c r="HTU1574" s="91"/>
      <c r="HTV1574" s="91"/>
      <c r="HTW1574" s="91"/>
      <c r="HTX1574" s="91"/>
      <c r="HTY1574" s="91"/>
      <c r="HTZ1574" s="91"/>
      <c r="HUA1574" s="91"/>
      <c r="HUB1574" s="91"/>
      <c r="HUC1574" s="91"/>
      <c r="HUD1574" s="91"/>
      <c r="HUE1574" s="91"/>
      <c r="HUF1574" s="91"/>
      <c r="HUG1574" s="91"/>
      <c r="HUH1574" s="91"/>
      <c r="HUI1574" s="91"/>
      <c r="HUJ1574" s="91"/>
      <c r="HUK1574" s="91"/>
      <c r="HUL1574" s="91"/>
      <c r="HUM1574" s="91"/>
      <c r="HUN1574" s="91"/>
      <c r="HUO1574" s="91"/>
      <c r="HUP1574" s="91"/>
      <c r="HUQ1574" s="91"/>
      <c r="HUR1574" s="91"/>
      <c r="HUS1574" s="91"/>
      <c r="HUT1574" s="91"/>
      <c r="HUU1574" s="91"/>
      <c r="HUV1574" s="91"/>
      <c r="HUW1574" s="91"/>
      <c r="HUX1574" s="91"/>
      <c r="HUY1574" s="91"/>
      <c r="HUZ1574" s="91"/>
      <c r="HVA1574" s="91"/>
      <c r="HVB1574" s="91"/>
      <c r="HVC1574" s="91"/>
      <c r="HVD1574" s="91"/>
      <c r="HVE1574" s="91"/>
      <c r="HVF1574" s="91"/>
      <c r="HVG1574" s="91"/>
      <c r="HVH1574" s="91"/>
      <c r="HVI1574" s="91"/>
      <c r="HVJ1574" s="91"/>
      <c r="HVK1574" s="91"/>
      <c r="HVL1574" s="91"/>
      <c r="HVM1574" s="91"/>
      <c r="HVN1574" s="91"/>
      <c r="HVO1574" s="91"/>
      <c r="HVP1574" s="91"/>
      <c r="HVQ1574" s="91"/>
      <c r="HVR1574" s="91"/>
      <c r="HVS1574" s="91"/>
      <c r="HVT1574" s="91"/>
      <c r="HVU1574" s="91"/>
      <c r="HVV1574" s="91"/>
      <c r="HVW1574" s="91"/>
      <c r="HVX1574" s="91"/>
      <c r="HVY1574" s="91"/>
      <c r="HVZ1574" s="91"/>
      <c r="HWA1574" s="91"/>
      <c r="HWB1574" s="91"/>
      <c r="HWC1574" s="91"/>
      <c r="HWD1574" s="91"/>
      <c r="HWE1574" s="91"/>
      <c r="HWF1574" s="91"/>
      <c r="HWG1574" s="91"/>
      <c r="HWH1574" s="91"/>
      <c r="HWI1574" s="91"/>
      <c r="HWJ1574" s="91"/>
      <c r="HWK1574" s="91"/>
      <c r="HWL1574" s="91"/>
      <c r="HWM1574" s="91"/>
      <c r="HWN1574" s="91"/>
      <c r="HWO1574" s="91"/>
      <c r="HWP1574" s="91"/>
      <c r="HWQ1574" s="91"/>
      <c r="HWR1574" s="91"/>
      <c r="HWS1574" s="91"/>
      <c r="HWT1574" s="91"/>
      <c r="HWU1574" s="91"/>
      <c r="HWV1574" s="91"/>
      <c r="HWW1574" s="91"/>
      <c r="HWX1574" s="91"/>
      <c r="HWY1574" s="91"/>
      <c r="HWZ1574" s="91"/>
      <c r="HXA1574" s="91"/>
      <c r="HXB1574" s="91"/>
      <c r="HXC1574" s="91"/>
      <c r="HXD1574" s="91"/>
      <c r="HXE1574" s="91"/>
      <c r="HXF1574" s="91"/>
      <c r="HXG1574" s="91"/>
      <c r="HXH1574" s="91"/>
      <c r="HXI1574" s="91"/>
      <c r="HXJ1574" s="91"/>
      <c r="HXK1574" s="91"/>
      <c r="HXL1574" s="91"/>
      <c r="HXM1574" s="91"/>
      <c r="HXN1574" s="91"/>
      <c r="HXO1574" s="91"/>
      <c r="HXP1574" s="91"/>
      <c r="HXQ1574" s="91"/>
      <c r="HXR1574" s="91"/>
      <c r="HXS1574" s="91"/>
      <c r="HXT1574" s="91"/>
      <c r="HXU1574" s="91"/>
      <c r="HXV1574" s="91"/>
      <c r="HXW1574" s="91"/>
      <c r="HXX1574" s="91"/>
      <c r="HXY1574" s="91"/>
      <c r="HXZ1574" s="91"/>
      <c r="HYA1574" s="91"/>
      <c r="HYB1574" s="91"/>
      <c r="HYC1574" s="91"/>
      <c r="HYD1574" s="91"/>
      <c r="HYE1574" s="91"/>
      <c r="HYF1574" s="91"/>
      <c r="HYG1574" s="91"/>
      <c r="HYH1574" s="91"/>
      <c r="HYI1574" s="91"/>
      <c r="HYJ1574" s="91"/>
      <c r="HYK1574" s="91"/>
      <c r="HYL1574" s="91"/>
      <c r="HYM1574" s="91"/>
      <c r="HYN1574" s="91"/>
      <c r="HYO1574" s="91"/>
      <c r="HYP1574" s="91"/>
      <c r="HYQ1574" s="91"/>
      <c r="HYR1574" s="91"/>
      <c r="HYS1574" s="91"/>
      <c r="HYT1574" s="91"/>
      <c r="HYU1574" s="91"/>
      <c r="HYV1574" s="91"/>
      <c r="HYW1574" s="91"/>
      <c r="HYX1574" s="91"/>
      <c r="HYY1574" s="91"/>
      <c r="HYZ1574" s="91"/>
      <c r="HZA1574" s="91"/>
      <c r="HZB1574" s="91"/>
      <c r="HZC1574" s="91"/>
      <c r="HZD1574" s="91"/>
      <c r="HZE1574" s="91"/>
      <c r="HZF1574" s="91"/>
      <c r="HZG1574" s="91"/>
      <c r="HZH1574" s="91"/>
      <c r="HZI1574" s="91"/>
      <c r="HZJ1574" s="91"/>
      <c r="HZK1574" s="91"/>
      <c r="HZL1574" s="91"/>
      <c r="HZM1574" s="91"/>
      <c r="HZN1574" s="91"/>
      <c r="HZO1574" s="91"/>
      <c r="HZP1574" s="91"/>
      <c r="HZQ1574" s="91"/>
      <c r="HZR1574" s="91"/>
      <c r="HZS1574" s="91"/>
      <c r="HZT1574" s="91"/>
      <c r="HZU1574" s="91"/>
      <c r="HZV1574" s="91"/>
      <c r="HZW1574" s="91"/>
      <c r="HZX1574" s="91"/>
      <c r="HZY1574" s="91"/>
      <c r="HZZ1574" s="91"/>
      <c r="IAA1574" s="91"/>
      <c r="IAB1574" s="91"/>
      <c r="IAC1574" s="91"/>
      <c r="IAD1574" s="91"/>
      <c r="IAE1574" s="91"/>
      <c r="IAF1574" s="91"/>
      <c r="IAG1574" s="91"/>
      <c r="IAH1574" s="91"/>
      <c r="IAI1574" s="91"/>
      <c r="IAJ1574" s="91"/>
      <c r="IAK1574" s="91"/>
      <c r="IAL1574" s="91"/>
      <c r="IAM1574" s="91"/>
      <c r="IAN1574" s="91"/>
      <c r="IAO1574" s="91"/>
      <c r="IAP1574" s="91"/>
      <c r="IAQ1574" s="91"/>
      <c r="IAR1574" s="91"/>
      <c r="IAS1574" s="91"/>
      <c r="IAT1574" s="91"/>
      <c r="IAU1574" s="91"/>
      <c r="IAV1574" s="91"/>
      <c r="IAW1574" s="91"/>
      <c r="IAX1574" s="91"/>
      <c r="IAY1574" s="91"/>
      <c r="IAZ1574" s="91"/>
      <c r="IBA1574" s="91"/>
      <c r="IBB1574" s="91"/>
      <c r="IBC1574" s="91"/>
      <c r="IBD1574" s="91"/>
      <c r="IBE1574" s="91"/>
      <c r="IBF1574" s="91"/>
      <c r="IBG1574" s="91"/>
      <c r="IBH1574" s="91"/>
      <c r="IBI1574" s="91"/>
      <c r="IBJ1574" s="91"/>
      <c r="IBK1574" s="91"/>
      <c r="IBL1574" s="91"/>
      <c r="IBM1574" s="91"/>
      <c r="IBN1574" s="91"/>
      <c r="IBO1574" s="91"/>
      <c r="IBP1574" s="91"/>
      <c r="IBQ1574" s="91"/>
      <c r="IBR1574" s="91"/>
      <c r="IBS1574" s="91"/>
      <c r="IBT1574" s="91"/>
      <c r="IBU1574" s="91"/>
      <c r="IBV1574" s="91"/>
      <c r="IBW1574" s="91"/>
      <c r="IBX1574" s="91"/>
      <c r="IBY1574" s="91"/>
      <c r="IBZ1574" s="91"/>
      <c r="ICA1574" s="91"/>
      <c r="ICB1574" s="91"/>
      <c r="ICC1574" s="91"/>
      <c r="ICD1574" s="91"/>
      <c r="ICE1574" s="91"/>
      <c r="ICF1574" s="91"/>
      <c r="ICG1574" s="91"/>
      <c r="ICH1574" s="91"/>
      <c r="ICI1574" s="91"/>
      <c r="ICJ1574" s="91"/>
      <c r="ICK1574" s="91"/>
      <c r="ICL1574" s="91"/>
      <c r="ICM1574" s="91"/>
      <c r="ICN1574" s="91"/>
      <c r="ICO1574" s="91"/>
      <c r="ICP1574" s="91"/>
      <c r="ICQ1574" s="91"/>
      <c r="ICR1574" s="91"/>
      <c r="ICS1574" s="91"/>
      <c r="ICT1574" s="91"/>
      <c r="ICU1574" s="91"/>
      <c r="ICV1574" s="91"/>
      <c r="ICW1574" s="91"/>
      <c r="ICX1574" s="91"/>
      <c r="ICY1574" s="91"/>
      <c r="ICZ1574" s="91"/>
      <c r="IDA1574" s="91"/>
      <c r="IDB1574" s="91"/>
      <c r="IDC1574" s="91"/>
      <c r="IDD1574" s="91"/>
      <c r="IDE1574" s="91"/>
      <c r="IDF1574" s="91"/>
      <c r="IDG1574" s="91"/>
      <c r="IDH1574" s="91"/>
      <c r="IDI1574" s="91"/>
      <c r="IDJ1574" s="91"/>
      <c r="IDK1574" s="91"/>
      <c r="IDL1574" s="91"/>
      <c r="IDM1574" s="91"/>
      <c r="IDN1574" s="91"/>
      <c r="IDO1574" s="91"/>
      <c r="IDP1574" s="91"/>
      <c r="IDQ1574" s="91"/>
      <c r="IDR1574" s="91"/>
      <c r="IDS1574" s="91"/>
      <c r="IDT1574" s="91"/>
      <c r="IDU1574" s="91"/>
      <c r="IDV1574" s="91"/>
      <c r="IDW1574" s="91"/>
      <c r="IDX1574" s="91"/>
      <c r="IDY1574" s="91"/>
      <c r="IDZ1574" s="91"/>
      <c r="IEA1574" s="91"/>
      <c r="IEB1574" s="91"/>
      <c r="IEC1574" s="91"/>
      <c r="IED1574" s="91"/>
      <c r="IEE1574" s="91"/>
      <c r="IEF1574" s="91"/>
      <c r="IEG1574" s="91"/>
      <c r="IEH1574" s="91"/>
      <c r="IEI1574" s="91"/>
      <c r="IEJ1574" s="91"/>
      <c r="IEK1574" s="91"/>
      <c r="IEL1574" s="91"/>
      <c r="IEM1574" s="91"/>
      <c r="IEN1574" s="91"/>
      <c r="IEO1574" s="91"/>
      <c r="IEP1574" s="91"/>
      <c r="IEQ1574" s="91"/>
      <c r="IER1574" s="91"/>
      <c r="IES1574" s="91"/>
      <c r="IET1574" s="91"/>
      <c r="IEU1574" s="91"/>
      <c r="IEV1574" s="91"/>
      <c r="IEW1574" s="91"/>
      <c r="IEX1574" s="91"/>
      <c r="IEY1574" s="91"/>
      <c r="IEZ1574" s="91"/>
      <c r="IFA1574" s="91"/>
      <c r="IFB1574" s="91"/>
      <c r="IFC1574" s="91"/>
      <c r="IFD1574" s="91"/>
      <c r="IFE1574" s="91"/>
      <c r="IFF1574" s="91"/>
      <c r="IFG1574" s="91"/>
      <c r="IFH1574" s="91"/>
      <c r="IFI1574" s="91"/>
      <c r="IFJ1574" s="91"/>
      <c r="IFK1574" s="91"/>
      <c r="IFL1574" s="91"/>
      <c r="IFM1574" s="91"/>
      <c r="IFN1574" s="91"/>
      <c r="IFO1574" s="91"/>
      <c r="IFP1574" s="91"/>
      <c r="IFQ1574" s="91"/>
      <c r="IFR1574" s="91"/>
      <c r="IFS1574" s="91"/>
      <c r="IFT1574" s="91"/>
      <c r="IFU1574" s="91"/>
      <c r="IFV1574" s="91"/>
      <c r="IFW1574" s="91"/>
      <c r="IFX1574" s="91"/>
      <c r="IFY1574" s="91"/>
      <c r="IFZ1574" s="91"/>
      <c r="IGA1574" s="91"/>
      <c r="IGB1574" s="91"/>
      <c r="IGC1574" s="91"/>
      <c r="IGD1574" s="91"/>
      <c r="IGE1574" s="91"/>
      <c r="IGF1574" s="91"/>
      <c r="IGG1574" s="91"/>
      <c r="IGH1574" s="91"/>
      <c r="IGI1574" s="91"/>
      <c r="IGJ1574" s="91"/>
      <c r="IGK1574" s="91"/>
      <c r="IGL1574" s="91"/>
      <c r="IGM1574" s="91"/>
      <c r="IGN1574" s="91"/>
      <c r="IGO1574" s="91"/>
      <c r="IGP1574" s="91"/>
      <c r="IGQ1574" s="91"/>
      <c r="IGR1574" s="91"/>
      <c r="IGS1574" s="91"/>
      <c r="IGT1574" s="91"/>
      <c r="IGU1574" s="91"/>
      <c r="IGV1574" s="91"/>
      <c r="IGW1574" s="91"/>
      <c r="IGX1574" s="91"/>
      <c r="IGY1574" s="91"/>
      <c r="IGZ1574" s="91"/>
      <c r="IHA1574" s="91"/>
      <c r="IHB1574" s="91"/>
      <c r="IHC1574" s="91"/>
      <c r="IHD1574" s="91"/>
      <c r="IHE1574" s="91"/>
      <c r="IHF1574" s="91"/>
      <c r="IHG1574" s="91"/>
      <c r="IHH1574" s="91"/>
      <c r="IHI1574" s="91"/>
      <c r="IHJ1574" s="91"/>
      <c r="IHK1574" s="91"/>
      <c r="IHL1574" s="91"/>
      <c r="IHM1574" s="91"/>
      <c r="IHN1574" s="91"/>
      <c r="IHO1574" s="91"/>
      <c r="IHP1574" s="91"/>
      <c r="IHQ1574" s="91"/>
      <c r="IHR1574" s="91"/>
      <c r="IHS1574" s="91"/>
      <c r="IHT1574" s="91"/>
      <c r="IHU1574" s="91"/>
      <c r="IHV1574" s="91"/>
      <c r="IHW1574" s="91"/>
      <c r="IHX1574" s="91"/>
      <c r="IHY1574" s="91"/>
      <c r="IHZ1574" s="91"/>
      <c r="IIA1574" s="91"/>
      <c r="IIB1574" s="91"/>
      <c r="IIC1574" s="91"/>
      <c r="IID1574" s="91"/>
      <c r="IIE1574" s="91"/>
      <c r="IIF1574" s="91"/>
      <c r="IIG1574" s="91"/>
      <c r="IIH1574" s="91"/>
      <c r="III1574" s="91"/>
      <c r="IIJ1574" s="91"/>
      <c r="IIK1574" s="91"/>
      <c r="IIL1574" s="91"/>
      <c r="IIM1574" s="91"/>
      <c r="IIN1574" s="91"/>
      <c r="IIO1574" s="91"/>
      <c r="IIP1574" s="91"/>
      <c r="IIQ1574" s="91"/>
      <c r="IIR1574" s="91"/>
      <c r="IIS1574" s="91"/>
      <c r="IIT1574" s="91"/>
      <c r="IIU1574" s="91"/>
      <c r="IIV1574" s="91"/>
      <c r="IIW1574" s="91"/>
      <c r="IIX1574" s="91"/>
      <c r="IIY1574" s="91"/>
      <c r="IIZ1574" s="91"/>
      <c r="IJA1574" s="91"/>
      <c r="IJB1574" s="91"/>
      <c r="IJC1574" s="91"/>
      <c r="IJD1574" s="91"/>
      <c r="IJE1574" s="91"/>
      <c r="IJF1574" s="91"/>
      <c r="IJG1574" s="91"/>
      <c r="IJH1574" s="91"/>
      <c r="IJI1574" s="91"/>
      <c r="IJJ1574" s="91"/>
      <c r="IJK1574" s="91"/>
      <c r="IJL1574" s="91"/>
      <c r="IJM1574" s="91"/>
      <c r="IJN1574" s="91"/>
      <c r="IJO1574" s="91"/>
      <c r="IJP1574" s="91"/>
      <c r="IJQ1574" s="91"/>
      <c r="IJR1574" s="91"/>
      <c r="IJS1574" s="91"/>
      <c r="IJT1574" s="91"/>
      <c r="IJU1574" s="91"/>
      <c r="IJV1574" s="91"/>
      <c r="IJW1574" s="91"/>
      <c r="IJX1574" s="91"/>
      <c r="IJY1574" s="91"/>
      <c r="IJZ1574" s="91"/>
      <c r="IKA1574" s="91"/>
      <c r="IKB1574" s="91"/>
      <c r="IKC1574" s="91"/>
      <c r="IKD1574" s="91"/>
      <c r="IKE1574" s="91"/>
      <c r="IKF1574" s="91"/>
      <c r="IKG1574" s="91"/>
      <c r="IKH1574" s="91"/>
      <c r="IKI1574" s="91"/>
      <c r="IKJ1574" s="91"/>
      <c r="IKK1574" s="91"/>
      <c r="IKL1574" s="91"/>
      <c r="IKM1574" s="91"/>
      <c r="IKN1574" s="91"/>
      <c r="IKO1574" s="91"/>
      <c r="IKP1574" s="91"/>
      <c r="IKQ1574" s="91"/>
      <c r="IKR1574" s="91"/>
      <c r="IKS1574" s="91"/>
      <c r="IKT1574" s="91"/>
      <c r="IKU1574" s="91"/>
      <c r="IKV1574" s="91"/>
      <c r="IKW1574" s="91"/>
      <c r="IKX1574" s="91"/>
      <c r="IKY1574" s="91"/>
      <c r="IKZ1574" s="91"/>
      <c r="ILA1574" s="91"/>
      <c r="ILB1574" s="91"/>
      <c r="ILC1574" s="91"/>
      <c r="ILD1574" s="91"/>
      <c r="ILE1574" s="91"/>
      <c r="ILF1574" s="91"/>
      <c r="ILG1574" s="91"/>
      <c r="ILH1574" s="91"/>
      <c r="ILI1574" s="91"/>
      <c r="ILJ1574" s="91"/>
      <c r="ILK1574" s="91"/>
      <c r="ILL1574" s="91"/>
      <c r="ILM1574" s="91"/>
      <c r="ILN1574" s="91"/>
      <c r="ILO1574" s="91"/>
      <c r="ILP1574" s="91"/>
      <c r="ILQ1574" s="91"/>
      <c r="ILR1574" s="91"/>
      <c r="ILS1574" s="91"/>
      <c r="ILT1574" s="91"/>
      <c r="ILU1574" s="91"/>
      <c r="ILV1574" s="91"/>
      <c r="ILW1574" s="91"/>
      <c r="ILX1574" s="91"/>
      <c r="ILY1574" s="91"/>
      <c r="ILZ1574" s="91"/>
      <c r="IMA1574" s="91"/>
      <c r="IMB1574" s="91"/>
      <c r="IMC1574" s="91"/>
      <c r="IMD1574" s="91"/>
      <c r="IME1574" s="91"/>
      <c r="IMF1574" s="91"/>
      <c r="IMG1574" s="91"/>
      <c r="IMH1574" s="91"/>
      <c r="IMI1574" s="91"/>
      <c r="IMJ1574" s="91"/>
      <c r="IMK1574" s="91"/>
      <c r="IML1574" s="91"/>
      <c r="IMM1574" s="91"/>
      <c r="IMN1574" s="91"/>
      <c r="IMO1574" s="91"/>
      <c r="IMP1574" s="91"/>
      <c r="IMQ1574" s="91"/>
      <c r="IMR1574" s="91"/>
      <c r="IMS1574" s="91"/>
      <c r="IMT1574" s="91"/>
      <c r="IMU1574" s="91"/>
      <c r="IMV1574" s="91"/>
      <c r="IMW1574" s="91"/>
      <c r="IMX1574" s="91"/>
      <c r="IMY1574" s="91"/>
      <c r="IMZ1574" s="91"/>
      <c r="INA1574" s="91"/>
      <c r="INB1574" s="91"/>
      <c r="INC1574" s="91"/>
      <c r="IND1574" s="91"/>
      <c r="INE1574" s="91"/>
      <c r="INF1574" s="91"/>
      <c r="ING1574" s="91"/>
      <c r="INH1574" s="91"/>
      <c r="INI1574" s="91"/>
      <c r="INJ1574" s="91"/>
      <c r="INK1574" s="91"/>
      <c r="INL1574" s="91"/>
      <c r="INM1574" s="91"/>
      <c r="INN1574" s="91"/>
      <c r="INO1574" s="91"/>
      <c r="INP1574" s="91"/>
      <c r="INQ1574" s="91"/>
      <c r="INR1574" s="91"/>
      <c r="INS1574" s="91"/>
      <c r="INT1574" s="91"/>
      <c r="INU1574" s="91"/>
      <c r="INV1574" s="91"/>
      <c r="INW1574" s="91"/>
      <c r="INX1574" s="91"/>
      <c r="INY1574" s="91"/>
      <c r="INZ1574" s="91"/>
      <c r="IOA1574" s="91"/>
      <c r="IOB1574" s="91"/>
      <c r="IOC1574" s="91"/>
      <c r="IOD1574" s="91"/>
      <c r="IOE1574" s="91"/>
      <c r="IOF1574" s="91"/>
      <c r="IOG1574" s="91"/>
      <c r="IOH1574" s="91"/>
      <c r="IOI1574" s="91"/>
      <c r="IOJ1574" s="91"/>
      <c r="IOK1574" s="91"/>
      <c r="IOL1574" s="91"/>
      <c r="IOM1574" s="91"/>
      <c r="ION1574" s="91"/>
      <c r="IOO1574" s="91"/>
      <c r="IOP1574" s="91"/>
      <c r="IOQ1574" s="91"/>
      <c r="IOR1574" s="91"/>
      <c r="IOS1574" s="91"/>
      <c r="IOT1574" s="91"/>
      <c r="IOU1574" s="91"/>
      <c r="IOV1574" s="91"/>
      <c r="IOW1574" s="91"/>
      <c r="IOX1574" s="91"/>
      <c r="IOY1574" s="91"/>
      <c r="IOZ1574" s="91"/>
      <c r="IPA1574" s="91"/>
      <c r="IPB1574" s="91"/>
      <c r="IPC1574" s="91"/>
      <c r="IPD1574" s="91"/>
      <c r="IPE1574" s="91"/>
      <c r="IPF1574" s="91"/>
      <c r="IPG1574" s="91"/>
      <c r="IPH1574" s="91"/>
      <c r="IPI1574" s="91"/>
      <c r="IPJ1574" s="91"/>
      <c r="IPK1574" s="91"/>
      <c r="IPL1574" s="91"/>
      <c r="IPM1574" s="91"/>
      <c r="IPN1574" s="91"/>
      <c r="IPO1574" s="91"/>
      <c r="IPP1574" s="91"/>
      <c r="IPQ1574" s="91"/>
      <c r="IPR1574" s="91"/>
      <c r="IPS1574" s="91"/>
      <c r="IPT1574" s="91"/>
      <c r="IPU1574" s="91"/>
      <c r="IPV1574" s="91"/>
      <c r="IPW1574" s="91"/>
      <c r="IPX1574" s="91"/>
      <c r="IPY1574" s="91"/>
      <c r="IPZ1574" s="91"/>
      <c r="IQA1574" s="91"/>
      <c r="IQB1574" s="91"/>
      <c r="IQC1574" s="91"/>
      <c r="IQD1574" s="91"/>
      <c r="IQE1574" s="91"/>
      <c r="IQF1574" s="91"/>
      <c r="IQG1574" s="91"/>
      <c r="IQH1574" s="91"/>
      <c r="IQI1574" s="91"/>
      <c r="IQJ1574" s="91"/>
      <c r="IQK1574" s="91"/>
      <c r="IQL1574" s="91"/>
      <c r="IQM1574" s="91"/>
      <c r="IQN1574" s="91"/>
      <c r="IQO1574" s="91"/>
      <c r="IQP1574" s="91"/>
      <c r="IQQ1574" s="91"/>
      <c r="IQR1574" s="91"/>
      <c r="IQS1574" s="91"/>
      <c r="IQT1574" s="91"/>
      <c r="IQU1574" s="91"/>
      <c r="IQV1574" s="91"/>
      <c r="IQW1574" s="91"/>
      <c r="IQX1574" s="91"/>
      <c r="IQY1574" s="91"/>
      <c r="IQZ1574" s="91"/>
      <c r="IRA1574" s="91"/>
      <c r="IRB1574" s="91"/>
      <c r="IRC1574" s="91"/>
      <c r="IRD1574" s="91"/>
      <c r="IRE1574" s="91"/>
      <c r="IRF1574" s="91"/>
      <c r="IRG1574" s="91"/>
      <c r="IRH1574" s="91"/>
      <c r="IRI1574" s="91"/>
      <c r="IRJ1574" s="91"/>
      <c r="IRK1574" s="91"/>
      <c r="IRL1574" s="91"/>
      <c r="IRM1574" s="91"/>
      <c r="IRN1574" s="91"/>
      <c r="IRO1574" s="91"/>
      <c r="IRP1574" s="91"/>
      <c r="IRQ1574" s="91"/>
      <c r="IRR1574" s="91"/>
      <c r="IRS1574" s="91"/>
      <c r="IRT1574" s="91"/>
      <c r="IRU1574" s="91"/>
      <c r="IRV1574" s="91"/>
      <c r="IRW1574" s="91"/>
      <c r="IRX1574" s="91"/>
      <c r="IRY1574" s="91"/>
      <c r="IRZ1574" s="91"/>
      <c r="ISA1574" s="91"/>
      <c r="ISB1574" s="91"/>
      <c r="ISC1574" s="91"/>
      <c r="ISD1574" s="91"/>
      <c r="ISE1574" s="91"/>
      <c r="ISF1574" s="91"/>
      <c r="ISG1574" s="91"/>
      <c r="ISH1574" s="91"/>
      <c r="ISI1574" s="91"/>
      <c r="ISJ1574" s="91"/>
      <c r="ISK1574" s="91"/>
      <c r="ISL1574" s="91"/>
      <c r="ISM1574" s="91"/>
      <c r="ISN1574" s="91"/>
      <c r="ISO1574" s="91"/>
      <c r="ISP1574" s="91"/>
      <c r="ISQ1574" s="91"/>
      <c r="ISR1574" s="91"/>
      <c r="ISS1574" s="91"/>
      <c r="IST1574" s="91"/>
      <c r="ISU1574" s="91"/>
      <c r="ISV1574" s="91"/>
      <c r="ISW1574" s="91"/>
      <c r="ISX1574" s="91"/>
      <c r="ISY1574" s="91"/>
      <c r="ISZ1574" s="91"/>
      <c r="ITA1574" s="91"/>
      <c r="ITB1574" s="91"/>
      <c r="ITC1574" s="91"/>
      <c r="ITD1574" s="91"/>
      <c r="ITE1574" s="91"/>
      <c r="ITF1574" s="91"/>
      <c r="ITG1574" s="91"/>
      <c r="ITH1574" s="91"/>
      <c r="ITI1574" s="91"/>
      <c r="ITJ1574" s="91"/>
      <c r="ITK1574" s="91"/>
      <c r="ITL1574" s="91"/>
      <c r="ITM1574" s="91"/>
      <c r="ITN1574" s="91"/>
      <c r="ITO1574" s="91"/>
      <c r="ITP1574" s="91"/>
      <c r="ITQ1574" s="91"/>
      <c r="ITR1574" s="91"/>
      <c r="ITS1574" s="91"/>
      <c r="ITT1574" s="91"/>
      <c r="ITU1574" s="91"/>
      <c r="ITV1574" s="91"/>
      <c r="ITW1574" s="91"/>
      <c r="ITX1574" s="91"/>
      <c r="ITY1574" s="91"/>
      <c r="ITZ1574" s="91"/>
      <c r="IUA1574" s="91"/>
      <c r="IUB1574" s="91"/>
      <c r="IUC1574" s="91"/>
      <c r="IUD1574" s="91"/>
      <c r="IUE1574" s="91"/>
      <c r="IUF1574" s="91"/>
      <c r="IUG1574" s="91"/>
      <c r="IUH1574" s="91"/>
      <c r="IUI1574" s="91"/>
      <c r="IUJ1574" s="91"/>
      <c r="IUK1574" s="91"/>
      <c r="IUL1574" s="91"/>
      <c r="IUM1574" s="91"/>
      <c r="IUN1574" s="91"/>
      <c r="IUO1574" s="91"/>
      <c r="IUP1574" s="91"/>
      <c r="IUQ1574" s="91"/>
      <c r="IUR1574" s="91"/>
      <c r="IUS1574" s="91"/>
      <c r="IUT1574" s="91"/>
      <c r="IUU1574" s="91"/>
      <c r="IUV1574" s="91"/>
      <c r="IUW1574" s="91"/>
      <c r="IUX1574" s="91"/>
      <c r="IUY1574" s="91"/>
      <c r="IUZ1574" s="91"/>
      <c r="IVA1574" s="91"/>
      <c r="IVB1574" s="91"/>
      <c r="IVC1574" s="91"/>
      <c r="IVD1574" s="91"/>
      <c r="IVE1574" s="91"/>
      <c r="IVF1574" s="91"/>
      <c r="IVG1574" s="91"/>
      <c r="IVH1574" s="91"/>
      <c r="IVI1574" s="91"/>
      <c r="IVJ1574" s="91"/>
      <c r="IVK1574" s="91"/>
      <c r="IVL1574" s="91"/>
      <c r="IVM1574" s="91"/>
      <c r="IVN1574" s="91"/>
      <c r="IVO1574" s="91"/>
      <c r="IVP1574" s="91"/>
      <c r="IVQ1574" s="91"/>
      <c r="IVR1574" s="91"/>
      <c r="IVS1574" s="91"/>
      <c r="IVT1574" s="91"/>
      <c r="IVU1574" s="91"/>
      <c r="IVV1574" s="91"/>
      <c r="IVW1574" s="91"/>
      <c r="IVX1574" s="91"/>
      <c r="IVY1574" s="91"/>
      <c r="IVZ1574" s="91"/>
      <c r="IWA1574" s="91"/>
      <c r="IWB1574" s="91"/>
      <c r="IWC1574" s="91"/>
      <c r="IWD1574" s="91"/>
      <c r="IWE1574" s="91"/>
      <c r="IWF1574" s="91"/>
      <c r="IWG1574" s="91"/>
      <c r="IWH1574" s="91"/>
      <c r="IWI1574" s="91"/>
      <c r="IWJ1574" s="91"/>
      <c r="IWK1574" s="91"/>
      <c r="IWL1574" s="91"/>
      <c r="IWM1574" s="91"/>
      <c r="IWN1574" s="91"/>
      <c r="IWO1574" s="91"/>
      <c r="IWP1574" s="91"/>
      <c r="IWQ1574" s="91"/>
      <c r="IWR1574" s="91"/>
      <c r="IWS1574" s="91"/>
      <c r="IWT1574" s="91"/>
      <c r="IWU1574" s="91"/>
      <c r="IWV1574" s="91"/>
      <c r="IWW1574" s="91"/>
      <c r="IWX1574" s="91"/>
      <c r="IWY1574" s="91"/>
      <c r="IWZ1574" s="91"/>
      <c r="IXA1574" s="91"/>
      <c r="IXB1574" s="91"/>
      <c r="IXC1574" s="91"/>
      <c r="IXD1574" s="91"/>
      <c r="IXE1574" s="91"/>
      <c r="IXF1574" s="91"/>
      <c r="IXG1574" s="91"/>
      <c r="IXH1574" s="91"/>
      <c r="IXI1574" s="91"/>
      <c r="IXJ1574" s="91"/>
      <c r="IXK1574" s="91"/>
      <c r="IXL1574" s="91"/>
      <c r="IXM1574" s="91"/>
      <c r="IXN1574" s="91"/>
      <c r="IXO1574" s="91"/>
      <c r="IXP1574" s="91"/>
      <c r="IXQ1574" s="91"/>
      <c r="IXR1574" s="91"/>
      <c r="IXS1574" s="91"/>
      <c r="IXT1574" s="91"/>
      <c r="IXU1574" s="91"/>
      <c r="IXV1574" s="91"/>
      <c r="IXW1574" s="91"/>
      <c r="IXX1574" s="91"/>
      <c r="IXY1574" s="91"/>
      <c r="IXZ1574" s="91"/>
      <c r="IYA1574" s="91"/>
      <c r="IYB1574" s="91"/>
      <c r="IYC1574" s="91"/>
      <c r="IYD1574" s="91"/>
      <c r="IYE1574" s="91"/>
      <c r="IYF1574" s="91"/>
      <c r="IYG1574" s="91"/>
      <c r="IYH1574" s="91"/>
      <c r="IYI1574" s="91"/>
      <c r="IYJ1574" s="91"/>
      <c r="IYK1574" s="91"/>
      <c r="IYL1574" s="91"/>
      <c r="IYM1574" s="91"/>
      <c r="IYN1574" s="91"/>
      <c r="IYO1574" s="91"/>
      <c r="IYP1574" s="91"/>
      <c r="IYQ1574" s="91"/>
      <c r="IYR1574" s="91"/>
      <c r="IYS1574" s="91"/>
      <c r="IYT1574" s="91"/>
      <c r="IYU1574" s="91"/>
      <c r="IYV1574" s="91"/>
      <c r="IYW1574" s="91"/>
      <c r="IYX1574" s="91"/>
      <c r="IYY1574" s="91"/>
      <c r="IYZ1574" s="91"/>
      <c r="IZA1574" s="91"/>
      <c r="IZB1574" s="91"/>
      <c r="IZC1574" s="91"/>
      <c r="IZD1574" s="91"/>
      <c r="IZE1574" s="91"/>
      <c r="IZF1574" s="91"/>
      <c r="IZG1574" s="91"/>
      <c r="IZH1574" s="91"/>
      <c r="IZI1574" s="91"/>
      <c r="IZJ1574" s="91"/>
      <c r="IZK1574" s="91"/>
      <c r="IZL1574" s="91"/>
      <c r="IZM1574" s="91"/>
      <c r="IZN1574" s="91"/>
      <c r="IZO1574" s="91"/>
      <c r="IZP1574" s="91"/>
      <c r="IZQ1574" s="91"/>
      <c r="IZR1574" s="91"/>
      <c r="IZS1574" s="91"/>
      <c r="IZT1574" s="91"/>
      <c r="IZU1574" s="91"/>
      <c r="IZV1574" s="91"/>
      <c r="IZW1574" s="91"/>
      <c r="IZX1574" s="91"/>
      <c r="IZY1574" s="91"/>
      <c r="IZZ1574" s="91"/>
      <c r="JAA1574" s="91"/>
      <c r="JAB1574" s="91"/>
      <c r="JAC1574" s="91"/>
      <c r="JAD1574" s="91"/>
      <c r="JAE1574" s="91"/>
      <c r="JAF1574" s="91"/>
      <c r="JAG1574" s="91"/>
      <c r="JAH1574" s="91"/>
      <c r="JAI1574" s="91"/>
      <c r="JAJ1574" s="91"/>
      <c r="JAK1574" s="91"/>
      <c r="JAL1574" s="91"/>
      <c r="JAM1574" s="91"/>
      <c r="JAN1574" s="91"/>
      <c r="JAO1574" s="91"/>
      <c r="JAP1574" s="91"/>
      <c r="JAQ1574" s="91"/>
      <c r="JAR1574" s="91"/>
      <c r="JAS1574" s="91"/>
      <c r="JAT1574" s="91"/>
      <c r="JAU1574" s="91"/>
      <c r="JAV1574" s="91"/>
      <c r="JAW1574" s="91"/>
      <c r="JAX1574" s="91"/>
      <c r="JAY1574" s="91"/>
      <c r="JAZ1574" s="91"/>
      <c r="JBA1574" s="91"/>
      <c r="JBB1574" s="91"/>
      <c r="JBC1574" s="91"/>
      <c r="JBD1574" s="91"/>
      <c r="JBE1574" s="91"/>
      <c r="JBF1574" s="91"/>
      <c r="JBG1574" s="91"/>
      <c r="JBH1574" s="91"/>
      <c r="JBI1574" s="91"/>
      <c r="JBJ1574" s="91"/>
      <c r="JBK1574" s="91"/>
      <c r="JBL1574" s="91"/>
      <c r="JBM1574" s="91"/>
      <c r="JBN1574" s="91"/>
      <c r="JBO1574" s="91"/>
      <c r="JBP1574" s="91"/>
      <c r="JBQ1574" s="91"/>
      <c r="JBR1574" s="91"/>
      <c r="JBS1574" s="91"/>
      <c r="JBT1574" s="91"/>
      <c r="JBU1574" s="91"/>
      <c r="JBV1574" s="91"/>
      <c r="JBW1574" s="91"/>
      <c r="JBX1574" s="91"/>
      <c r="JBY1574" s="91"/>
      <c r="JBZ1574" s="91"/>
      <c r="JCA1574" s="91"/>
      <c r="JCB1574" s="91"/>
      <c r="JCC1574" s="91"/>
      <c r="JCD1574" s="91"/>
      <c r="JCE1574" s="91"/>
      <c r="JCF1574" s="91"/>
      <c r="JCG1574" s="91"/>
      <c r="JCH1574" s="91"/>
      <c r="JCI1574" s="91"/>
      <c r="JCJ1574" s="91"/>
      <c r="JCK1574" s="91"/>
      <c r="JCL1574" s="91"/>
      <c r="JCM1574" s="91"/>
      <c r="JCN1574" s="91"/>
      <c r="JCO1574" s="91"/>
      <c r="JCP1574" s="91"/>
      <c r="JCQ1574" s="91"/>
      <c r="JCR1574" s="91"/>
      <c r="JCS1574" s="91"/>
      <c r="JCT1574" s="91"/>
      <c r="JCU1574" s="91"/>
      <c r="JCV1574" s="91"/>
      <c r="JCW1574" s="91"/>
      <c r="JCX1574" s="91"/>
      <c r="JCY1574" s="91"/>
      <c r="JCZ1574" s="91"/>
      <c r="JDA1574" s="91"/>
      <c r="JDB1574" s="91"/>
      <c r="JDC1574" s="91"/>
      <c r="JDD1574" s="91"/>
      <c r="JDE1574" s="91"/>
      <c r="JDF1574" s="91"/>
      <c r="JDG1574" s="91"/>
      <c r="JDH1574" s="91"/>
      <c r="JDI1574" s="91"/>
      <c r="JDJ1574" s="91"/>
      <c r="JDK1574" s="91"/>
      <c r="JDL1574" s="91"/>
      <c r="JDM1574" s="91"/>
      <c r="JDN1574" s="91"/>
      <c r="JDO1574" s="91"/>
      <c r="JDP1574" s="91"/>
      <c r="JDQ1574" s="91"/>
      <c r="JDR1574" s="91"/>
      <c r="JDS1574" s="91"/>
      <c r="JDT1574" s="91"/>
      <c r="JDU1574" s="91"/>
      <c r="JDV1574" s="91"/>
      <c r="JDW1574" s="91"/>
      <c r="JDX1574" s="91"/>
      <c r="JDY1574" s="91"/>
      <c r="JDZ1574" s="91"/>
      <c r="JEA1574" s="91"/>
      <c r="JEB1574" s="91"/>
      <c r="JEC1574" s="91"/>
      <c r="JED1574" s="91"/>
      <c r="JEE1574" s="91"/>
      <c r="JEF1574" s="91"/>
      <c r="JEG1574" s="91"/>
      <c r="JEH1574" s="91"/>
      <c r="JEI1574" s="91"/>
      <c r="JEJ1574" s="91"/>
      <c r="JEK1574" s="91"/>
      <c r="JEL1574" s="91"/>
      <c r="JEM1574" s="91"/>
      <c r="JEN1574" s="91"/>
      <c r="JEO1574" s="91"/>
      <c r="JEP1574" s="91"/>
      <c r="JEQ1574" s="91"/>
      <c r="JER1574" s="91"/>
      <c r="JES1574" s="91"/>
      <c r="JET1574" s="91"/>
      <c r="JEU1574" s="91"/>
      <c r="JEV1574" s="91"/>
      <c r="JEW1574" s="91"/>
      <c r="JEX1574" s="91"/>
      <c r="JEY1574" s="91"/>
      <c r="JEZ1574" s="91"/>
      <c r="JFA1574" s="91"/>
      <c r="JFB1574" s="91"/>
      <c r="JFC1574" s="91"/>
      <c r="JFD1574" s="91"/>
      <c r="JFE1574" s="91"/>
      <c r="JFF1574" s="91"/>
      <c r="JFG1574" s="91"/>
      <c r="JFH1574" s="91"/>
      <c r="JFI1574" s="91"/>
      <c r="JFJ1574" s="91"/>
      <c r="JFK1574" s="91"/>
      <c r="JFL1574" s="91"/>
      <c r="JFM1574" s="91"/>
      <c r="JFN1574" s="91"/>
      <c r="JFO1574" s="91"/>
      <c r="JFP1574" s="91"/>
      <c r="JFQ1574" s="91"/>
      <c r="JFR1574" s="91"/>
      <c r="JFS1574" s="91"/>
      <c r="JFT1574" s="91"/>
      <c r="JFU1574" s="91"/>
      <c r="JFV1574" s="91"/>
      <c r="JFW1574" s="91"/>
      <c r="JFX1574" s="91"/>
      <c r="JFY1574" s="91"/>
      <c r="JFZ1574" s="91"/>
      <c r="JGA1574" s="91"/>
      <c r="JGB1574" s="91"/>
      <c r="JGC1574" s="91"/>
      <c r="JGD1574" s="91"/>
      <c r="JGE1574" s="91"/>
      <c r="JGF1574" s="91"/>
      <c r="JGG1574" s="91"/>
      <c r="JGH1574" s="91"/>
      <c r="JGI1574" s="91"/>
      <c r="JGJ1574" s="91"/>
      <c r="JGK1574" s="91"/>
      <c r="JGL1574" s="91"/>
      <c r="JGM1574" s="91"/>
      <c r="JGN1574" s="91"/>
      <c r="JGO1574" s="91"/>
      <c r="JGP1574" s="91"/>
      <c r="JGQ1574" s="91"/>
      <c r="JGR1574" s="91"/>
      <c r="JGS1574" s="91"/>
      <c r="JGT1574" s="91"/>
      <c r="JGU1574" s="91"/>
      <c r="JGV1574" s="91"/>
      <c r="JGW1574" s="91"/>
      <c r="JGX1574" s="91"/>
      <c r="JGY1574" s="91"/>
      <c r="JGZ1574" s="91"/>
      <c r="JHA1574" s="91"/>
      <c r="JHB1574" s="91"/>
      <c r="JHC1574" s="91"/>
      <c r="JHD1574" s="91"/>
      <c r="JHE1574" s="91"/>
      <c r="JHF1574" s="91"/>
      <c r="JHG1574" s="91"/>
      <c r="JHH1574" s="91"/>
      <c r="JHI1574" s="91"/>
      <c r="JHJ1574" s="91"/>
      <c r="JHK1574" s="91"/>
      <c r="JHL1574" s="91"/>
      <c r="JHM1574" s="91"/>
      <c r="JHN1574" s="91"/>
      <c r="JHO1574" s="91"/>
      <c r="JHP1574" s="91"/>
      <c r="JHQ1574" s="91"/>
      <c r="JHR1574" s="91"/>
      <c r="JHS1574" s="91"/>
      <c r="JHT1574" s="91"/>
      <c r="JHU1574" s="91"/>
      <c r="JHV1574" s="91"/>
      <c r="JHW1574" s="91"/>
      <c r="JHX1574" s="91"/>
      <c r="JHY1574" s="91"/>
      <c r="JHZ1574" s="91"/>
      <c r="JIA1574" s="91"/>
      <c r="JIB1574" s="91"/>
      <c r="JIC1574" s="91"/>
      <c r="JID1574" s="91"/>
      <c r="JIE1574" s="91"/>
      <c r="JIF1574" s="91"/>
      <c r="JIG1574" s="91"/>
      <c r="JIH1574" s="91"/>
      <c r="JII1574" s="91"/>
      <c r="JIJ1574" s="91"/>
      <c r="JIK1574" s="91"/>
      <c r="JIL1574" s="91"/>
      <c r="JIM1574" s="91"/>
      <c r="JIN1574" s="91"/>
      <c r="JIO1574" s="91"/>
      <c r="JIP1574" s="91"/>
      <c r="JIQ1574" s="91"/>
      <c r="JIR1574" s="91"/>
      <c r="JIS1574" s="91"/>
      <c r="JIT1574" s="91"/>
      <c r="JIU1574" s="91"/>
      <c r="JIV1574" s="91"/>
      <c r="JIW1574" s="91"/>
      <c r="JIX1574" s="91"/>
      <c r="JIY1574" s="91"/>
      <c r="JIZ1574" s="91"/>
      <c r="JJA1574" s="91"/>
      <c r="JJB1574" s="91"/>
      <c r="JJC1574" s="91"/>
      <c r="JJD1574" s="91"/>
      <c r="JJE1574" s="91"/>
      <c r="JJF1574" s="91"/>
      <c r="JJG1574" s="91"/>
      <c r="JJH1574" s="91"/>
      <c r="JJI1574" s="91"/>
      <c r="JJJ1574" s="91"/>
      <c r="JJK1574" s="91"/>
      <c r="JJL1574" s="91"/>
      <c r="JJM1574" s="91"/>
      <c r="JJN1574" s="91"/>
      <c r="JJO1574" s="91"/>
      <c r="JJP1574" s="91"/>
      <c r="JJQ1574" s="91"/>
      <c r="JJR1574" s="91"/>
      <c r="JJS1574" s="91"/>
      <c r="JJT1574" s="91"/>
      <c r="JJU1574" s="91"/>
      <c r="JJV1574" s="91"/>
      <c r="JJW1574" s="91"/>
      <c r="JJX1574" s="91"/>
      <c r="JJY1574" s="91"/>
      <c r="JJZ1574" s="91"/>
      <c r="JKA1574" s="91"/>
      <c r="JKB1574" s="91"/>
      <c r="JKC1574" s="91"/>
      <c r="JKD1574" s="91"/>
      <c r="JKE1574" s="91"/>
      <c r="JKF1574" s="91"/>
      <c r="JKG1574" s="91"/>
      <c r="JKH1574" s="91"/>
      <c r="JKI1574" s="91"/>
      <c r="JKJ1574" s="91"/>
      <c r="JKK1574" s="91"/>
      <c r="JKL1574" s="91"/>
      <c r="JKM1574" s="91"/>
      <c r="JKN1574" s="91"/>
      <c r="JKO1574" s="91"/>
      <c r="JKP1574" s="91"/>
      <c r="JKQ1574" s="91"/>
      <c r="JKR1574" s="91"/>
      <c r="JKS1574" s="91"/>
      <c r="JKT1574" s="91"/>
      <c r="JKU1574" s="91"/>
      <c r="JKV1574" s="91"/>
      <c r="JKW1574" s="91"/>
      <c r="JKX1574" s="91"/>
      <c r="JKY1574" s="91"/>
      <c r="JKZ1574" s="91"/>
      <c r="JLA1574" s="91"/>
      <c r="JLB1574" s="91"/>
      <c r="JLC1574" s="91"/>
      <c r="JLD1574" s="91"/>
      <c r="JLE1574" s="91"/>
      <c r="JLF1574" s="91"/>
      <c r="JLG1574" s="91"/>
      <c r="JLH1574" s="91"/>
      <c r="JLI1574" s="91"/>
      <c r="JLJ1574" s="91"/>
      <c r="JLK1574" s="91"/>
      <c r="JLL1574" s="91"/>
      <c r="JLM1574" s="91"/>
      <c r="JLN1574" s="91"/>
      <c r="JLO1574" s="91"/>
      <c r="JLP1574" s="91"/>
      <c r="JLQ1574" s="91"/>
      <c r="JLR1574" s="91"/>
      <c r="JLS1574" s="91"/>
      <c r="JLT1574" s="91"/>
      <c r="JLU1574" s="91"/>
      <c r="JLV1574" s="91"/>
      <c r="JLW1574" s="91"/>
      <c r="JLX1574" s="91"/>
      <c r="JLY1574" s="91"/>
      <c r="JLZ1574" s="91"/>
      <c r="JMA1574" s="91"/>
      <c r="JMB1574" s="91"/>
      <c r="JMC1574" s="91"/>
      <c r="JMD1574" s="91"/>
      <c r="JME1574" s="91"/>
      <c r="JMF1574" s="91"/>
      <c r="JMG1574" s="91"/>
      <c r="JMH1574" s="91"/>
      <c r="JMI1574" s="91"/>
      <c r="JMJ1574" s="91"/>
      <c r="JMK1574" s="91"/>
      <c r="JML1574" s="91"/>
      <c r="JMM1574" s="91"/>
      <c r="JMN1574" s="91"/>
      <c r="JMO1574" s="91"/>
      <c r="JMP1574" s="91"/>
      <c r="JMQ1574" s="91"/>
      <c r="JMR1574" s="91"/>
      <c r="JMS1574" s="91"/>
      <c r="JMT1574" s="91"/>
      <c r="JMU1574" s="91"/>
      <c r="JMV1574" s="91"/>
      <c r="JMW1574" s="91"/>
      <c r="JMX1574" s="91"/>
      <c r="JMY1574" s="91"/>
      <c r="JMZ1574" s="91"/>
      <c r="JNA1574" s="91"/>
      <c r="JNB1574" s="91"/>
      <c r="JNC1574" s="91"/>
      <c r="JND1574" s="91"/>
      <c r="JNE1574" s="91"/>
      <c r="JNF1574" s="91"/>
      <c r="JNG1574" s="91"/>
      <c r="JNH1574" s="91"/>
      <c r="JNI1574" s="91"/>
      <c r="JNJ1574" s="91"/>
      <c r="JNK1574" s="91"/>
      <c r="JNL1574" s="91"/>
      <c r="JNM1574" s="91"/>
      <c r="JNN1574" s="91"/>
      <c r="JNO1574" s="91"/>
      <c r="JNP1574" s="91"/>
      <c r="JNQ1574" s="91"/>
      <c r="JNR1574" s="91"/>
      <c r="JNS1574" s="91"/>
      <c r="JNT1574" s="91"/>
      <c r="JNU1574" s="91"/>
      <c r="JNV1574" s="91"/>
      <c r="JNW1574" s="91"/>
      <c r="JNX1574" s="91"/>
      <c r="JNY1574" s="91"/>
      <c r="JNZ1574" s="91"/>
      <c r="JOA1574" s="91"/>
      <c r="JOB1574" s="91"/>
      <c r="JOC1574" s="91"/>
      <c r="JOD1574" s="91"/>
      <c r="JOE1574" s="91"/>
      <c r="JOF1574" s="91"/>
      <c r="JOG1574" s="91"/>
      <c r="JOH1574" s="91"/>
      <c r="JOI1574" s="91"/>
      <c r="JOJ1574" s="91"/>
      <c r="JOK1574" s="91"/>
      <c r="JOL1574" s="91"/>
      <c r="JOM1574" s="91"/>
      <c r="JON1574" s="91"/>
      <c r="JOO1574" s="91"/>
      <c r="JOP1574" s="91"/>
      <c r="JOQ1574" s="91"/>
      <c r="JOR1574" s="91"/>
      <c r="JOS1574" s="91"/>
      <c r="JOT1574" s="91"/>
      <c r="JOU1574" s="91"/>
      <c r="JOV1574" s="91"/>
      <c r="JOW1574" s="91"/>
      <c r="JOX1574" s="91"/>
      <c r="JOY1574" s="91"/>
      <c r="JOZ1574" s="91"/>
      <c r="JPA1574" s="91"/>
      <c r="JPB1574" s="91"/>
      <c r="JPC1574" s="91"/>
      <c r="JPD1574" s="91"/>
      <c r="JPE1574" s="91"/>
      <c r="JPF1574" s="91"/>
      <c r="JPG1574" s="91"/>
      <c r="JPH1574" s="91"/>
      <c r="JPI1574" s="91"/>
      <c r="JPJ1574" s="91"/>
      <c r="JPK1574" s="91"/>
      <c r="JPL1574" s="91"/>
      <c r="JPM1574" s="91"/>
      <c r="JPN1574" s="91"/>
      <c r="JPO1574" s="91"/>
      <c r="JPP1574" s="91"/>
      <c r="JPQ1574" s="91"/>
      <c r="JPR1574" s="91"/>
      <c r="JPS1574" s="91"/>
      <c r="JPT1574" s="91"/>
      <c r="JPU1574" s="91"/>
      <c r="JPV1574" s="91"/>
      <c r="JPW1574" s="91"/>
      <c r="JPX1574" s="91"/>
      <c r="JPY1574" s="91"/>
      <c r="JPZ1574" s="91"/>
      <c r="JQA1574" s="91"/>
      <c r="JQB1574" s="91"/>
      <c r="JQC1574" s="91"/>
      <c r="JQD1574" s="91"/>
      <c r="JQE1574" s="91"/>
      <c r="JQF1574" s="91"/>
      <c r="JQG1574" s="91"/>
      <c r="JQH1574" s="91"/>
      <c r="JQI1574" s="91"/>
      <c r="JQJ1574" s="91"/>
      <c r="JQK1574" s="91"/>
      <c r="JQL1574" s="91"/>
      <c r="JQM1574" s="91"/>
      <c r="JQN1574" s="91"/>
      <c r="JQO1574" s="91"/>
      <c r="JQP1574" s="91"/>
      <c r="JQQ1574" s="91"/>
      <c r="JQR1574" s="91"/>
      <c r="JQS1574" s="91"/>
      <c r="JQT1574" s="91"/>
      <c r="JQU1574" s="91"/>
      <c r="JQV1574" s="91"/>
      <c r="JQW1574" s="91"/>
      <c r="JQX1574" s="91"/>
      <c r="JQY1574" s="91"/>
      <c r="JQZ1574" s="91"/>
      <c r="JRA1574" s="91"/>
      <c r="JRB1574" s="91"/>
      <c r="JRC1574" s="91"/>
      <c r="JRD1574" s="91"/>
      <c r="JRE1574" s="91"/>
      <c r="JRF1574" s="91"/>
      <c r="JRG1574" s="91"/>
      <c r="JRH1574" s="91"/>
      <c r="JRI1574" s="91"/>
      <c r="JRJ1574" s="91"/>
      <c r="JRK1574" s="91"/>
      <c r="JRL1574" s="91"/>
      <c r="JRM1574" s="91"/>
      <c r="JRN1574" s="91"/>
      <c r="JRO1574" s="91"/>
      <c r="JRP1574" s="91"/>
      <c r="JRQ1574" s="91"/>
      <c r="JRR1574" s="91"/>
      <c r="JRS1574" s="91"/>
      <c r="JRT1574" s="91"/>
      <c r="JRU1574" s="91"/>
      <c r="JRV1574" s="91"/>
      <c r="JRW1574" s="91"/>
      <c r="JRX1574" s="91"/>
      <c r="JRY1574" s="91"/>
      <c r="JRZ1574" s="91"/>
      <c r="JSA1574" s="91"/>
      <c r="JSB1574" s="91"/>
      <c r="JSC1574" s="91"/>
      <c r="JSD1574" s="91"/>
      <c r="JSE1574" s="91"/>
      <c r="JSF1574" s="91"/>
      <c r="JSG1574" s="91"/>
      <c r="JSH1574" s="91"/>
      <c r="JSI1574" s="91"/>
      <c r="JSJ1574" s="91"/>
      <c r="JSK1574" s="91"/>
      <c r="JSL1574" s="91"/>
      <c r="JSM1574" s="91"/>
      <c r="JSN1574" s="91"/>
      <c r="JSO1574" s="91"/>
      <c r="JSP1574" s="91"/>
      <c r="JSQ1574" s="91"/>
      <c r="JSR1574" s="91"/>
      <c r="JSS1574" s="91"/>
      <c r="JST1574" s="91"/>
      <c r="JSU1574" s="91"/>
      <c r="JSV1574" s="91"/>
      <c r="JSW1574" s="91"/>
      <c r="JSX1574" s="91"/>
      <c r="JSY1574" s="91"/>
      <c r="JSZ1574" s="91"/>
      <c r="JTA1574" s="91"/>
      <c r="JTB1574" s="91"/>
      <c r="JTC1574" s="91"/>
      <c r="JTD1574" s="91"/>
      <c r="JTE1574" s="91"/>
      <c r="JTF1574" s="91"/>
      <c r="JTG1574" s="91"/>
      <c r="JTH1574" s="91"/>
      <c r="JTI1574" s="91"/>
      <c r="JTJ1574" s="91"/>
      <c r="JTK1574" s="91"/>
      <c r="JTL1574" s="91"/>
      <c r="JTM1574" s="91"/>
      <c r="JTN1574" s="91"/>
      <c r="JTO1574" s="91"/>
      <c r="JTP1574" s="91"/>
      <c r="JTQ1574" s="91"/>
      <c r="JTR1574" s="91"/>
      <c r="JTS1574" s="91"/>
      <c r="JTT1574" s="91"/>
      <c r="JTU1574" s="91"/>
      <c r="JTV1574" s="91"/>
      <c r="JTW1574" s="91"/>
      <c r="JTX1574" s="91"/>
      <c r="JTY1574" s="91"/>
      <c r="JTZ1574" s="91"/>
      <c r="JUA1574" s="91"/>
      <c r="JUB1574" s="91"/>
      <c r="JUC1574" s="91"/>
      <c r="JUD1574" s="91"/>
      <c r="JUE1574" s="91"/>
      <c r="JUF1574" s="91"/>
      <c r="JUG1574" s="91"/>
      <c r="JUH1574" s="91"/>
      <c r="JUI1574" s="91"/>
      <c r="JUJ1574" s="91"/>
      <c r="JUK1574" s="91"/>
      <c r="JUL1574" s="91"/>
      <c r="JUM1574" s="91"/>
      <c r="JUN1574" s="91"/>
      <c r="JUO1574" s="91"/>
      <c r="JUP1574" s="91"/>
      <c r="JUQ1574" s="91"/>
      <c r="JUR1574" s="91"/>
      <c r="JUS1574" s="91"/>
      <c r="JUT1574" s="91"/>
      <c r="JUU1574" s="91"/>
      <c r="JUV1574" s="91"/>
      <c r="JUW1574" s="91"/>
      <c r="JUX1574" s="91"/>
      <c r="JUY1574" s="91"/>
      <c r="JUZ1574" s="91"/>
      <c r="JVA1574" s="91"/>
      <c r="JVB1574" s="91"/>
      <c r="JVC1574" s="91"/>
      <c r="JVD1574" s="91"/>
      <c r="JVE1574" s="91"/>
      <c r="JVF1574" s="91"/>
      <c r="JVG1574" s="91"/>
      <c r="JVH1574" s="91"/>
      <c r="JVI1574" s="91"/>
      <c r="JVJ1574" s="91"/>
      <c r="JVK1574" s="91"/>
      <c r="JVL1574" s="91"/>
      <c r="JVM1574" s="91"/>
      <c r="JVN1574" s="91"/>
      <c r="JVO1574" s="91"/>
      <c r="JVP1574" s="91"/>
      <c r="JVQ1574" s="91"/>
      <c r="JVR1574" s="91"/>
      <c r="JVS1574" s="91"/>
      <c r="JVT1574" s="91"/>
      <c r="JVU1574" s="91"/>
      <c r="JVV1574" s="91"/>
      <c r="JVW1574" s="91"/>
      <c r="JVX1574" s="91"/>
      <c r="JVY1574" s="91"/>
      <c r="JVZ1574" s="91"/>
      <c r="JWA1574" s="91"/>
      <c r="JWB1574" s="91"/>
      <c r="JWC1574" s="91"/>
      <c r="JWD1574" s="91"/>
      <c r="JWE1574" s="91"/>
      <c r="JWF1574" s="91"/>
      <c r="JWG1574" s="91"/>
      <c r="JWH1574" s="91"/>
      <c r="JWI1574" s="91"/>
      <c r="JWJ1574" s="91"/>
      <c r="JWK1574" s="91"/>
      <c r="JWL1574" s="91"/>
      <c r="JWM1574" s="91"/>
      <c r="JWN1574" s="91"/>
      <c r="JWO1574" s="91"/>
      <c r="JWP1574" s="91"/>
      <c r="JWQ1574" s="91"/>
      <c r="JWR1574" s="91"/>
      <c r="JWS1574" s="91"/>
      <c r="JWT1574" s="91"/>
      <c r="JWU1574" s="91"/>
      <c r="JWV1574" s="91"/>
      <c r="JWW1574" s="91"/>
      <c r="JWX1574" s="91"/>
      <c r="JWY1574" s="91"/>
      <c r="JWZ1574" s="91"/>
      <c r="JXA1574" s="91"/>
      <c r="JXB1574" s="91"/>
      <c r="JXC1574" s="91"/>
      <c r="JXD1574" s="91"/>
      <c r="JXE1574" s="91"/>
      <c r="JXF1574" s="91"/>
      <c r="JXG1574" s="91"/>
      <c r="JXH1574" s="91"/>
      <c r="JXI1574" s="91"/>
      <c r="JXJ1574" s="91"/>
      <c r="JXK1574" s="91"/>
      <c r="JXL1574" s="91"/>
      <c r="JXM1574" s="91"/>
      <c r="JXN1574" s="91"/>
      <c r="JXO1574" s="91"/>
      <c r="JXP1574" s="91"/>
      <c r="JXQ1574" s="91"/>
      <c r="JXR1574" s="91"/>
      <c r="JXS1574" s="91"/>
      <c r="JXT1574" s="91"/>
      <c r="JXU1574" s="91"/>
      <c r="JXV1574" s="91"/>
      <c r="JXW1574" s="91"/>
      <c r="JXX1574" s="91"/>
      <c r="JXY1574" s="91"/>
      <c r="JXZ1574" s="91"/>
      <c r="JYA1574" s="91"/>
      <c r="JYB1574" s="91"/>
      <c r="JYC1574" s="91"/>
      <c r="JYD1574" s="91"/>
      <c r="JYE1574" s="91"/>
      <c r="JYF1574" s="91"/>
      <c r="JYG1574" s="91"/>
      <c r="JYH1574" s="91"/>
      <c r="JYI1574" s="91"/>
      <c r="JYJ1574" s="91"/>
      <c r="JYK1574" s="91"/>
      <c r="JYL1574" s="91"/>
      <c r="JYM1574" s="91"/>
      <c r="JYN1574" s="91"/>
      <c r="JYO1574" s="91"/>
      <c r="JYP1574" s="91"/>
      <c r="JYQ1574" s="91"/>
      <c r="JYR1574" s="91"/>
      <c r="JYS1574" s="91"/>
      <c r="JYT1574" s="91"/>
      <c r="JYU1574" s="91"/>
      <c r="JYV1574" s="91"/>
      <c r="JYW1574" s="91"/>
      <c r="JYX1574" s="91"/>
      <c r="JYY1574" s="91"/>
      <c r="JYZ1574" s="91"/>
      <c r="JZA1574" s="91"/>
      <c r="JZB1574" s="91"/>
      <c r="JZC1574" s="91"/>
      <c r="JZD1574" s="91"/>
      <c r="JZE1574" s="91"/>
      <c r="JZF1574" s="91"/>
      <c r="JZG1574" s="91"/>
      <c r="JZH1574" s="91"/>
      <c r="JZI1574" s="91"/>
      <c r="JZJ1574" s="91"/>
      <c r="JZK1574" s="91"/>
      <c r="JZL1574" s="91"/>
      <c r="JZM1574" s="91"/>
      <c r="JZN1574" s="91"/>
      <c r="JZO1574" s="91"/>
      <c r="JZP1574" s="91"/>
      <c r="JZQ1574" s="91"/>
      <c r="JZR1574" s="91"/>
      <c r="JZS1574" s="91"/>
      <c r="JZT1574" s="91"/>
      <c r="JZU1574" s="91"/>
      <c r="JZV1574" s="91"/>
      <c r="JZW1574" s="91"/>
      <c r="JZX1574" s="91"/>
      <c r="JZY1574" s="91"/>
      <c r="JZZ1574" s="91"/>
      <c r="KAA1574" s="91"/>
      <c r="KAB1574" s="91"/>
      <c r="KAC1574" s="91"/>
      <c r="KAD1574" s="91"/>
      <c r="KAE1574" s="91"/>
      <c r="KAF1574" s="91"/>
      <c r="KAG1574" s="91"/>
      <c r="KAH1574" s="91"/>
      <c r="KAI1574" s="91"/>
      <c r="KAJ1574" s="91"/>
      <c r="KAK1574" s="91"/>
      <c r="KAL1574" s="91"/>
      <c r="KAM1574" s="91"/>
      <c r="KAN1574" s="91"/>
      <c r="KAO1574" s="91"/>
      <c r="KAP1574" s="91"/>
      <c r="KAQ1574" s="91"/>
      <c r="KAR1574" s="91"/>
      <c r="KAS1574" s="91"/>
      <c r="KAT1574" s="91"/>
      <c r="KAU1574" s="91"/>
      <c r="KAV1574" s="91"/>
      <c r="KAW1574" s="91"/>
      <c r="KAX1574" s="91"/>
      <c r="KAY1574" s="91"/>
      <c r="KAZ1574" s="91"/>
      <c r="KBA1574" s="91"/>
      <c r="KBB1574" s="91"/>
      <c r="KBC1574" s="91"/>
      <c r="KBD1574" s="91"/>
      <c r="KBE1574" s="91"/>
      <c r="KBF1574" s="91"/>
      <c r="KBG1574" s="91"/>
      <c r="KBH1574" s="91"/>
      <c r="KBI1574" s="91"/>
      <c r="KBJ1574" s="91"/>
      <c r="KBK1574" s="91"/>
      <c r="KBL1574" s="91"/>
      <c r="KBM1574" s="91"/>
      <c r="KBN1574" s="91"/>
      <c r="KBO1574" s="91"/>
      <c r="KBP1574" s="91"/>
      <c r="KBQ1574" s="91"/>
      <c r="KBR1574" s="91"/>
      <c r="KBS1574" s="91"/>
      <c r="KBT1574" s="91"/>
      <c r="KBU1574" s="91"/>
      <c r="KBV1574" s="91"/>
      <c r="KBW1574" s="91"/>
      <c r="KBX1574" s="91"/>
      <c r="KBY1574" s="91"/>
      <c r="KBZ1574" s="91"/>
      <c r="KCA1574" s="91"/>
      <c r="KCB1574" s="91"/>
      <c r="KCC1574" s="91"/>
      <c r="KCD1574" s="91"/>
      <c r="KCE1574" s="91"/>
      <c r="KCF1574" s="91"/>
      <c r="KCG1574" s="91"/>
      <c r="KCH1574" s="91"/>
      <c r="KCI1574" s="91"/>
      <c r="KCJ1574" s="91"/>
      <c r="KCK1574" s="91"/>
      <c r="KCL1574" s="91"/>
      <c r="KCM1574" s="91"/>
      <c r="KCN1574" s="91"/>
      <c r="KCO1574" s="91"/>
      <c r="KCP1574" s="91"/>
      <c r="KCQ1574" s="91"/>
      <c r="KCR1574" s="91"/>
      <c r="KCS1574" s="91"/>
      <c r="KCT1574" s="91"/>
      <c r="KCU1574" s="91"/>
      <c r="KCV1574" s="91"/>
      <c r="KCW1574" s="91"/>
      <c r="KCX1574" s="91"/>
      <c r="KCY1574" s="91"/>
      <c r="KCZ1574" s="91"/>
      <c r="KDA1574" s="91"/>
      <c r="KDB1574" s="91"/>
      <c r="KDC1574" s="91"/>
      <c r="KDD1574" s="91"/>
      <c r="KDE1574" s="91"/>
      <c r="KDF1574" s="91"/>
      <c r="KDG1574" s="91"/>
      <c r="KDH1574" s="91"/>
      <c r="KDI1574" s="91"/>
      <c r="KDJ1574" s="91"/>
      <c r="KDK1574" s="91"/>
      <c r="KDL1574" s="91"/>
      <c r="KDM1574" s="91"/>
      <c r="KDN1574" s="91"/>
      <c r="KDO1574" s="91"/>
      <c r="KDP1574" s="91"/>
      <c r="KDQ1574" s="91"/>
      <c r="KDR1574" s="91"/>
      <c r="KDS1574" s="91"/>
      <c r="KDT1574" s="91"/>
      <c r="KDU1574" s="91"/>
      <c r="KDV1574" s="91"/>
      <c r="KDW1574" s="91"/>
      <c r="KDX1574" s="91"/>
      <c r="KDY1574" s="91"/>
      <c r="KDZ1574" s="91"/>
      <c r="KEA1574" s="91"/>
      <c r="KEB1574" s="91"/>
      <c r="KEC1574" s="91"/>
      <c r="KED1574" s="91"/>
      <c r="KEE1574" s="91"/>
      <c r="KEF1574" s="91"/>
      <c r="KEG1574" s="91"/>
      <c r="KEH1574" s="91"/>
      <c r="KEI1574" s="91"/>
      <c r="KEJ1574" s="91"/>
      <c r="KEK1574" s="91"/>
      <c r="KEL1574" s="91"/>
      <c r="KEM1574" s="91"/>
      <c r="KEN1574" s="91"/>
      <c r="KEO1574" s="91"/>
      <c r="KEP1574" s="91"/>
      <c r="KEQ1574" s="91"/>
      <c r="KER1574" s="91"/>
      <c r="KES1574" s="91"/>
      <c r="KET1574" s="91"/>
      <c r="KEU1574" s="91"/>
      <c r="KEV1574" s="91"/>
      <c r="KEW1574" s="91"/>
      <c r="KEX1574" s="91"/>
      <c r="KEY1574" s="91"/>
      <c r="KEZ1574" s="91"/>
      <c r="KFA1574" s="91"/>
      <c r="KFB1574" s="91"/>
      <c r="KFC1574" s="91"/>
      <c r="KFD1574" s="91"/>
      <c r="KFE1574" s="91"/>
      <c r="KFF1574" s="91"/>
      <c r="KFG1574" s="91"/>
      <c r="KFH1574" s="91"/>
      <c r="KFI1574" s="91"/>
      <c r="KFJ1574" s="91"/>
      <c r="KFK1574" s="91"/>
      <c r="KFL1574" s="91"/>
      <c r="KFM1574" s="91"/>
      <c r="KFN1574" s="91"/>
      <c r="KFO1574" s="91"/>
      <c r="KFP1574" s="91"/>
      <c r="KFQ1574" s="91"/>
      <c r="KFR1574" s="91"/>
      <c r="KFS1574" s="91"/>
      <c r="KFT1574" s="91"/>
      <c r="KFU1574" s="91"/>
      <c r="KFV1574" s="91"/>
      <c r="KFW1574" s="91"/>
      <c r="KFX1574" s="91"/>
      <c r="KFY1574" s="91"/>
      <c r="KFZ1574" s="91"/>
      <c r="KGA1574" s="91"/>
      <c r="KGB1574" s="91"/>
      <c r="KGC1574" s="91"/>
      <c r="KGD1574" s="91"/>
      <c r="KGE1574" s="91"/>
      <c r="KGF1574" s="91"/>
      <c r="KGG1574" s="91"/>
      <c r="KGH1574" s="91"/>
      <c r="KGI1574" s="91"/>
      <c r="KGJ1574" s="91"/>
      <c r="KGK1574" s="91"/>
      <c r="KGL1574" s="91"/>
      <c r="KGM1574" s="91"/>
      <c r="KGN1574" s="91"/>
      <c r="KGO1574" s="91"/>
      <c r="KGP1574" s="91"/>
      <c r="KGQ1574" s="91"/>
      <c r="KGR1574" s="91"/>
      <c r="KGS1574" s="91"/>
      <c r="KGT1574" s="91"/>
      <c r="KGU1574" s="91"/>
      <c r="KGV1574" s="91"/>
      <c r="KGW1574" s="91"/>
      <c r="KGX1574" s="91"/>
      <c r="KGY1574" s="91"/>
      <c r="KGZ1574" s="91"/>
      <c r="KHA1574" s="91"/>
      <c r="KHB1574" s="91"/>
      <c r="KHC1574" s="91"/>
      <c r="KHD1574" s="91"/>
      <c r="KHE1574" s="91"/>
      <c r="KHF1574" s="91"/>
      <c r="KHG1574" s="91"/>
      <c r="KHH1574" s="91"/>
      <c r="KHI1574" s="91"/>
      <c r="KHJ1574" s="91"/>
      <c r="KHK1574" s="91"/>
      <c r="KHL1574" s="91"/>
      <c r="KHM1574" s="91"/>
      <c r="KHN1574" s="91"/>
      <c r="KHO1574" s="91"/>
      <c r="KHP1574" s="91"/>
      <c r="KHQ1574" s="91"/>
      <c r="KHR1574" s="91"/>
      <c r="KHS1574" s="91"/>
      <c r="KHT1574" s="91"/>
      <c r="KHU1574" s="91"/>
      <c r="KHV1574" s="91"/>
      <c r="KHW1574" s="91"/>
      <c r="KHX1574" s="91"/>
      <c r="KHY1574" s="91"/>
      <c r="KHZ1574" s="91"/>
      <c r="KIA1574" s="91"/>
      <c r="KIB1574" s="91"/>
      <c r="KIC1574" s="91"/>
      <c r="KID1574" s="91"/>
      <c r="KIE1574" s="91"/>
      <c r="KIF1574" s="91"/>
      <c r="KIG1574" s="91"/>
      <c r="KIH1574" s="91"/>
      <c r="KII1574" s="91"/>
      <c r="KIJ1574" s="91"/>
      <c r="KIK1574" s="91"/>
      <c r="KIL1574" s="91"/>
      <c r="KIM1574" s="91"/>
      <c r="KIN1574" s="91"/>
      <c r="KIO1574" s="91"/>
      <c r="KIP1574" s="91"/>
      <c r="KIQ1574" s="91"/>
      <c r="KIR1574" s="91"/>
      <c r="KIS1574" s="91"/>
      <c r="KIT1574" s="91"/>
      <c r="KIU1574" s="91"/>
      <c r="KIV1574" s="91"/>
      <c r="KIW1574" s="91"/>
      <c r="KIX1574" s="91"/>
      <c r="KIY1574" s="91"/>
      <c r="KIZ1574" s="91"/>
      <c r="KJA1574" s="91"/>
      <c r="KJB1574" s="91"/>
      <c r="KJC1574" s="91"/>
      <c r="KJD1574" s="91"/>
      <c r="KJE1574" s="91"/>
      <c r="KJF1574" s="91"/>
      <c r="KJG1574" s="91"/>
      <c r="KJH1574" s="91"/>
      <c r="KJI1574" s="91"/>
      <c r="KJJ1574" s="91"/>
      <c r="KJK1574" s="91"/>
      <c r="KJL1574" s="91"/>
      <c r="KJM1574" s="91"/>
      <c r="KJN1574" s="91"/>
      <c r="KJO1574" s="91"/>
      <c r="KJP1574" s="91"/>
      <c r="KJQ1574" s="91"/>
      <c r="KJR1574" s="91"/>
      <c r="KJS1574" s="91"/>
      <c r="KJT1574" s="91"/>
      <c r="KJU1574" s="91"/>
      <c r="KJV1574" s="91"/>
      <c r="KJW1574" s="91"/>
      <c r="KJX1574" s="91"/>
      <c r="KJY1574" s="91"/>
      <c r="KJZ1574" s="91"/>
      <c r="KKA1574" s="91"/>
      <c r="KKB1574" s="91"/>
      <c r="KKC1574" s="91"/>
      <c r="KKD1574" s="91"/>
      <c r="KKE1574" s="91"/>
      <c r="KKF1574" s="91"/>
      <c r="KKG1574" s="91"/>
      <c r="KKH1574" s="91"/>
      <c r="KKI1574" s="91"/>
      <c r="KKJ1574" s="91"/>
      <c r="KKK1574" s="91"/>
      <c r="KKL1574" s="91"/>
      <c r="KKM1574" s="91"/>
      <c r="KKN1574" s="91"/>
      <c r="KKO1574" s="91"/>
      <c r="KKP1574" s="91"/>
      <c r="KKQ1574" s="91"/>
      <c r="KKR1574" s="91"/>
      <c r="KKS1574" s="91"/>
      <c r="KKT1574" s="91"/>
      <c r="KKU1574" s="91"/>
      <c r="KKV1574" s="91"/>
      <c r="KKW1574" s="91"/>
      <c r="KKX1574" s="91"/>
      <c r="KKY1574" s="91"/>
      <c r="KKZ1574" s="91"/>
      <c r="KLA1574" s="91"/>
      <c r="KLB1574" s="91"/>
      <c r="KLC1574" s="91"/>
      <c r="KLD1574" s="91"/>
      <c r="KLE1574" s="91"/>
      <c r="KLF1574" s="91"/>
      <c r="KLG1574" s="91"/>
      <c r="KLH1574" s="91"/>
      <c r="KLI1574" s="91"/>
      <c r="KLJ1574" s="91"/>
      <c r="KLK1574" s="91"/>
      <c r="KLL1574" s="91"/>
      <c r="KLM1574" s="91"/>
      <c r="KLN1574" s="91"/>
      <c r="KLO1574" s="91"/>
      <c r="KLP1574" s="91"/>
      <c r="KLQ1574" s="91"/>
      <c r="KLR1574" s="91"/>
      <c r="KLS1574" s="91"/>
      <c r="KLT1574" s="91"/>
      <c r="KLU1574" s="91"/>
      <c r="KLV1574" s="91"/>
      <c r="KLW1574" s="91"/>
      <c r="KLX1574" s="91"/>
      <c r="KLY1574" s="91"/>
      <c r="KLZ1574" s="91"/>
      <c r="KMA1574" s="91"/>
      <c r="KMB1574" s="91"/>
      <c r="KMC1574" s="91"/>
      <c r="KMD1574" s="91"/>
      <c r="KME1574" s="91"/>
      <c r="KMF1574" s="91"/>
      <c r="KMG1574" s="91"/>
      <c r="KMH1574" s="91"/>
      <c r="KMI1574" s="91"/>
      <c r="KMJ1574" s="91"/>
      <c r="KMK1574" s="91"/>
      <c r="KML1574" s="91"/>
      <c r="KMM1574" s="91"/>
      <c r="KMN1574" s="91"/>
      <c r="KMO1574" s="91"/>
      <c r="KMP1574" s="91"/>
      <c r="KMQ1574" s="91"/>
      <c r="KMR1574" s="91"/>
      <c r="KMS1574" s="91"/>
      <c r="KMT1574" s="91"/>
      <c r="KMU1574" s="91"/>
      <c r="KMV1574" s="91"/>
      <c r="KMW1574" s="91"/>
      <c r="KMX1574" s="91"/>
      <c r="KMY1574" s="91"/>
      <c r="KMZ1574" s="91"/>
      <c r="KNA1574" s="91"/>
      <c r="KNB1574" s="91"/>
      <c r="KNC1574" s="91"/>
      <c r="KND1574" s="91"/>
      <c r="KNE1574" s="91"/>
      <c r="KNF1574" s="91"/>
      <c r="KNG1574" s="91"/>
      <c r="KNH1574" s="91"/>
      <c r="KNI1574" s="91"/>
      <c r="KNJ1574" s="91"/>
      <c r="KNK1574" s="91"/>
      <c r="KNL1574" s="91"/>
      <c r="KNM1574" s="91"/>
      <c r="KNN1574" s="91"/>
      <c r="KNO1574" s="91"/>
      <c r="KNP1574" s="91"/>
      <c r="KNQ1574" s="91"/>
      <c r="KNR1574" s="91"/>
      <c r="KNS1574" s="91"/>
      <c r="KNT1574" s="91"/>
      <c r="KNU1574" s="91"/>
      <c r="KNV1574" s="91"/>
      <c r="KNW1574" s="91"/>
      <c r="KNX1574" s="91"/>
      <c r="KNY1574" s="91"/>
      <c r="KNZ1574" s="91"/>
      <c r="KOA1574" s="91"/>
      <c r="KOB1574" s="91"/>
      <c r="KOC1574" s="91"/>
      <c r="KOD1574" s="91"/>
      <c r="KOE1574" s="91"/>
      <c r="KOF1574" s="91"/>
      <c r="KOG1574" s="91"/>
      <c r="KOH1574" s="91"/>
      <c r="KOI1574" s="91"/>
      <c r="KOJ1574" s="91"/>
      <c r="KOK1574" s="91"/>
      <c r="KOL1574" s="91"/>
      <c r="KOM1574" s="91"/>
      <c r="KON1574" s="91"/>
      <c r="KOO1574" s="91"/>
      <c r="KOP1574" s="91"/>
      <c r="KOQ1574" s="91"/>
      <c r="KOR1574" s="91"/>
      <c r="KOS1574" s="91"/>
      <c r="KOT1574" s="91"/>
      <c r="KOU1574" s="91"/>
      <c r="KOV1574" s="91"/>
      <c r="KOW1574" s="91"/>
      <c r="KOX1574" s="91"/>
      <c r="KOY1574" s="91"/>
      <c r="KOZ1574" s="91"/>
      <c r="KPA1574" s="91"/>
      <c r="KPB1574" s="91"/>
      <c r="KPC1574" s="91"/>
      <c r="KPD1574" s="91"/>
      <c r="KPE1574" s="91"/>
      <c r="KPF1574" s="91"/>
      <c r="KPG1574" s="91"/>
      <c r="KPH1574" s="91"/>
      <c r="KPI1574" s="91"/>
      <c r="KPJ1574" s="91"/>
      <c r="KPK1574" s="91"/>
      <c r="KPL1574" s="91"/>
      <c r="KPM1574" s="91"/>
      <c r="KPN1574" s="91"/>
      <c r="KPO1574" s="91"/>
      <c r="KPP1574" s="91"/>
      <c r="KPQ1574" s="91"/>
      <c r="KPR1574" s="91"/>
      <c r="KPS1574" s="91"/>
      <c r="KPT1574" s="91"/>
      <c r="KPU1574" s="91"/>
      <c r="KPV1574" s="91"/>
      <c r="KPW1574" s="91"/>
      <c r="KPX1574" s="91"/>
      <c r="KPY1574" s="91"/>
      <c r="KPZ1574" s="91"/>
      <c r="KQA1574" s="91"/>
      <c r="KQB1574" s="91"/>
      <c r="KQC1574" s="91"/>
      <c r="KQD1574" s="91"/>
      <c r="KQE1574" s="91"/>
      <c r="KQF1574" s="91"/>
      <c r="KQG1574" s="91"/>
      <c r="KQH1574" s="91"/>
      <c r="KQI1574" s="91"/>
      <c r="KQJ1574" s="91"/>
      <c r="KQK1574" s="91"/>
      <c r="KQL1574" s="91"/>
      <c r="KQM1574" s="91"/>
      <c r="KQN1574" s="91"/>
      <c r="KQO1574" s="91"/>
      <c r="KQP1574" s="91"/>
      <c r="KQQ1574" s="91"/>
      <c r="KQR1574" s="91"/>
      <c r="KQS1574" s="91"/>
      <c r="KQT1574" s="91"/>
      <c r="KQU1574" s="91"/>
      <c r="KQV1574" s="91"/>
      <c r="KQW1574" s="91"/>
      <c r="KQX1574" s="91"/>
      <c r="KQY1574" s="91"/>
      <c r="KQZ1574" s="91"/>
      <c r="KRA1574" s="91"/>
      <c r="KRB1574" s="91"/>
      <c r="KRC1574" s="91"/>
      <c r="KRD1574" s="91"/>
      <c r="KRE1574" s="91"/>
      <c r="KRF1574" s="91"/>
      <c r="KRG1574" s="91"/>
      <c r="KRH1574" s="91"/>
      <c r="KRI1574" s="91"/>
      <c r="KRJ1574" s="91"/>
      <c r="KRK1574" s="91"/>
      <c r="KRL1574" s="91"/>
      <c r="KRM1574" s="91"/>
      <c r="KRN1574" s="91"/>
      <c r="KRO1574" s="91"/>
      <c r="KRP1574" s="91"/>
      <c r="KRQ1574" s="91"/>
      <c r="KRR1574" s="91"/>
      <c r="KRS1574" s="91"/>
      <c r="KRT1574" s="91"/>
      <c r="KRU1574" s="91"/>
      <c r="KRV1574" s="91"/>
      <c r="KRW1574" s="91"/>
      <c r="KRX1574" s="91"/>
      <c r="KRY1574" s="91"/>
      <c r="KRZ1574" s="91"/>
      <c r="KSA1574" s="91"/>
      <c r="KSB1574" s="91"/>
      <c r="KSC1574" s="91"/>
      <c r="KSD1574" s="91"/>
      <c r="KSE1574" s="91"/>
      <c r="KSF1574" s="91"/>
      <c r="KSG1574" s="91"/>
      <c r="KSH1574" s="91"/>
      <c r="KSI1574" s="91"/>
      <c r="KSJ1574" s="91"/>
      <c r="KSK1574" s="91"/>
      <c r="KSL1574" s="91"/>
      <c r="KSM1574" s="91"/>
      <c r="KSN1574" s="91"/>
      <c r="KSO1574" s="91"/>
      <c r="KSP1574" s="91"/>
      <c r="KSQ1574" s="91"/>
      <c r="KSR1574" s="91"/>
      <c r="KSS1574" s="91"/>
      <c r="KST1574" s="91"/>
      <c r="KSU1574" s="91"/>
      <c r="KSV1574" s="91"/>
      <c r="KSW1574" s="91"/>
      <c r="KSX1574" s="91"/>
      <c r="KSY1574" s="91"/>
      <c r="KSZ1574" s="91"/>
      <c r="KTA1574" s="91"/>
      <c r="KTB1574" s="91"/>
      <c r="KTC1574" s="91"/>
      <c r="KTD1574" s="91"/>
      <c r="KTE1574" s="91"/>
      <c r="KTF1574" s="91"/>
      <c r="KTG1574" s="91"/>
      <c r="KTH1574" s="91"/>
      <c r="KTI1574" s="91"/>
      <c r="KTJ1574" s="91"/>
      <c r="KTK1574" s="91"/>
      <c r="KTL1574" s="91"/>
      <c r="KTM1574" s="91"/>
      <c r="KTN1574" s="91"/>
      <c r="KTO1574" s="91"/>
      <c r="KTP1574" s="91"/>
      <c r="KTQ1574" s="91"/>
      <c r="KTR1574" s="91"/>
      <c r="KTS1574" s="91"/>
      <c r="KTT1574" s="91"/>
      <c r="KTU1574" s="91"/>
      <c r="KTV1574" s="91"/>
      <c r="KTW1574" s="91"/>
      <c r="KTX1574" s="91"/>
      <c r="KTY1574" s="91"/>
      <c r="KTZ1574" s="91"/>
      <c r="KUA1574" s="91"/>
      <c r="KUB1574" s="91"/>
      <c r="KUC1574" s="91"/>
      <c r="KUD1574" s="91"/>
      <c r="KUE1574" s="91"/>
      <c r="KUF1574" s="91"/>
      <c r="KUG1574" s="91"/>
      <c r="KUH1574" s="91"/>
      <c r="KUI1574" s="91"/>
      <c r="KUJ1574" s="91"/>
      <c r="KUK1574" s="91"/>
      <c r="KUL1574" s="91"/>
      <c r="KUM1574" s="91"/>
      <c r="KUN1574" s="91"/>
      <c r="KUO1574" s="91"/>
      <c r="KUP1574" s="91"/>
      <c r="KUQ1574" s="91"/>
      <c r="KUR1574" s="91"/>
      <c r="KUS1574" s="91"/>
      <c r="KUT1574" s="91"/>
      <c r="KUU1574" s="91"/>
      <c r="KUV1574" s="91"/>
      <c r="KUW1574" s="91"/>
      <c r="KUX1574" s="91"/>
      <c r="KUY1574" s="91"/>
      <c r="KUZ1574" s="91"/>
      <c r="KVA1574" s="91"/>
      <c r="KVB1574" s="91"/>
      <c r="KVC1574" s="91"/>
      <c r="KVD1574" s="91"/>
      <c r="KVE1574" s="91"/>
      <c r="KVF1574" s="91"/>
      <c r="KVG1574" s="91"/>
      <c r="KVH1574" s="91"/>
      <c r="KVI1574" s="91"/>
      <c r="KVJ1574" s="91"/>
      <c r="KVK1574" s="91"/>
      <c r="KVL1574" s="91"/>
      <c r="KVM1574" s="91"/>
      <c r="KVN1574" s="91"/>
      <c r="KVO1574" s="91"/>
      <c r="KVP1574" s="91"/>
      <c r="KVQ1574" s="91"/>
      <c r="KVR1574" s="91"/>
      <c r="KVS1574" s="91"/>
      <c r="KVT1574" s="91"/>
      <c r="KVU1574" s="91"/>
      <c r="KVV1574" s="91"/>
      <c r="KVW1574" s="91"/>
      <c r="KVX1574" s="91"/>
      <c r="KVY1574" s="91"/>
      <c r="KVZ1574" s="91"/>
      <c r="KWA1574" s="91"/>
      <c r="KWB1574" s="91"/>
      <c r="KWC1574" s="91"/>
      <c r="KWD1574" s="91"/>
      <c r="KWE1574" s="91"/>
      <c r="KWF1574" s="91"/>
      <c r="KWG1574" s="91"/>
      <c r="KWH1574" s="91"/>
      <c r="KWI1574" s="91"/>
      <c r="KWJ1574" s="91"/>
      <c r="KWK1574" s="91"/>
      <c r="KWL1574" s="91"/>
      <c r="KWM1574" s="91"/>
      <c r="KWN1574" s="91"/>
      <c r="KWO1574" s="91"/>
      <c r="KWP1574" s="91"/>
      <c r="KWQ1574" s="91"/>
      <c r="KWR1574" s="91"/>
      <c r="KWS1574" s="91"/>
      <c r="KWT1574" s="91"/>
      <c r="KWU1574" s="91"/>
      <c r="KWV1574" s="91"/>
      <c r="KWW1574" s="91"/>
      <c r="KWX1574" s="91"/>
      <c r="KWY1574" s="91"/>
      <c r="KWZ1574" s="91"/>
      <c r="KXA1574" s="91"/>
      <c r="KXB1574" s="91"/>
      <c r="KXC1574" s="91"/>
      <c r="KXD1574" s="91"/>
      <c r="KXE1574" s="91"/>
      <c r="KXF1574" s="91"/>
      <c r="KXG1574" s="91"/>
      <c r="KXH1574" s="91"/>
      <c r="KXI1574" s="91"/>
      <c r="KXJ1574" s="91"/>
      <c r="KXK1574" s="91"/>
      <c r="KXL1574" s="91"/>
      <c r="KXM1574" s="91"/>
      <c r="KXN1574" s="91"/>
      <c r="KXO1574" s="91"/>
      <c r="KXP1574" s="91"/>
      <c r="KXQ1574" s="91"/>
      <c r="KXR1574" s="91"/>
      <c r="KXS1574" s="91"/>
      <c r="KXT1574" s="91"/>
      <c r="KXU1574" s="91"/>
      <c r="KXV1574" s="91"/>
      <c r="KXW1574" s="91"/>
      <c r="KXX1574" s="91"/>
      <c r="KXY1574" s="91"/>
      <c r="KXZ1574" s="91"/>
      <c r="KYA1574" s="91"/>
      <c r="KYB1574" s="91"/>
      <c r="KYC1574" s="91"/>
      <c r="KYD1574" s="91"/>
      <c r="KYE1574" s="91"/>
      <c r="KYF1574" s="91"/>
      <c r="KYG1574" s="91"/>
      <c r="KYH1574" s="91"/>
      <c r="KYI1574" s="91"/>
      <c r="KYJ1574" s="91"/>
      <c r="KYK1574" s="91"/>
      <c r="KYL1574" s="91"/>
      <c r="KYM1574" s="91"/>
      <c r="KYN1574" s="91"/>
      <c r="KYO1574" s="91"/>
      <c r="KYP1574" s="91"/>
      <c r="KYQ1574" s="91"/>
      <c r="KYR1574" s="91"/>
      <c r="KYS1574" s="91"/>
      <c r="KYT1574" s="91"/>
      <c r="KYU1574" s="91"/>
      <c r="KYV1574" s="91"/>
      <c r="KYW1574" s="91"/>
      <c r="KYX1574" s="91"/>
      <c r="KYY1574" s="91"/>
      <c r="KYZ1574" s="91"/>
      <c r="KZA1574" s="91"/>
      <c r="KZB1574" s="91"/>
      <c r="KZC1574" s="91"/>
      <c r="KZD1574" s="91"/>
      <c r="KZE1574" s="91"/>
      <c r="KZF1574" s="91"/>
      <c r="KZG1574" s="91"/>
      <c r="KZH1574" s="91"/>
      <c r="KZI1574" s="91"/>
      <c r="KZJ1574" s="91"/>
      <c r="KZK1574" s="91"/>
      <c r="KZL1574" s="91"/>
      <c r="KZM1574" s="91"/>
      <c r="KZN1574" s="91"/>
      <c r="KZO1574" s="91"/>
      <c r="KZP1574" s="91"/>
      <c r="KZQ1574" s="91"/>
      <c r="KZR1574" s="91"/>
      <c r="KZS1574" s="91"/>
      <c r="KZT1574" s="91"/>
      <c r="KZU1574" s="91"/>
      <c r="KZV1574" s="91"/>
      <c r="KZW1574" s="91"/>
      <c r="KZX1574" s="91"/>
      <c r="KZY1574" s="91"/>
      <c r="KZZ1574" s="91"/>
      <c r="LAA1574" s="91"/>
      <c r="LAB1574" s="91"/>
      <c r="LAC1574" s="91"/>
      <c r="LAD1574" s="91"/>
      <c r="LAE1574" s="91"/>
      <c r="LAF1574" s="91"/>
      <c r="LAG1574" s="91"/>
      <c r="LAH1574" s="91"/>
      <c r="LAI1574" s="91"/>
      <c r="LAJ1574" s="91"/>
      <c r="LAK1574" s="91"/>
      <c r="LAL1574" s="91"/>
      <c r="LAM1574" s="91"/>
      <c r="LAN1574" s="91"/>
      <c r="LAO1574" s="91"/>
      <c r="LAP1574" s="91"/>
      <c r="LAQ1574" s="91"/>
      <c r="LAR1574" s="91"/>
      <c r="LAS1574" s="91"/>
      <c r="LAT1574" s="91"/>
      <c r="LAU1574" s="91"/>
      <c r="LAV1574" s="91"/>
      <c r="LAW1574" s="91"/>
      <c r="LAX1574" s="91"/>
      <c r="LAY1574" s="91"/>
      <c r="LAZ1574" s="91"/>
      <c r="LBA1574" s="91"/>
      <c r="LBB1574" s="91"/>
      <c r="LBC1574" s="91"/>
      <c r="LBD1574" s="91"/>
      <c r="LBE1574" s="91"/>
      <c r="LBF1574" s="91"/>
      <c r="LBG1574" s="91"/>
      <c r="LBH1574" s="91"/>
      <c r="LBI1574" s="91"/>
      <c r="LBJ1574" s="91"/>
      <c r="LBK1574" s="91"/>
      <c r="LBL1574" s="91"/>
      <c r="LBM1574" s="91"/>
      <c r="LBN1574" s="91"/>
      <c r="LBO1574" s="91"/>
      <c r="LBP1574" s="91"/>
      <c r="LBQ1574" s="91"/>
      <c r="LBR1574" s="91"/>
      <c r="LBS1574" s="91"/>
      <c r="LBT1574" s="91"/>
      <c r="LBU1574" s="91"/>
      <c r="LBV1574" s="91"/>
      <c r="LBW1574" s="91"/>
      <c r="LBX1574" s="91"/>
      <c r="LBY1574" s="91"/>
      <c r="LBZ1574" s="91"/>
      <c r="LCA1574" s="91"/>
      <c r="LCB1574" s="91"/>
      <c r="LCC1574" s="91"/>
      <c r="LCD1574" s="91"/>
      <c r="LCE1574" s="91"/>
      <c r="LCF1574" s="91"/>
      <c r="LCG1574" s="91"/>
      <c r="LCH1574" s="91"/>
      <c r="LCI1574" s="91"/>
      <c r="LCJ1574" s="91"/>
      <c r="LCK1574" s="91"/>
      <c r="LCL1574" s="91"/>
      <c r="LCM1574" s="91"/>
      <c r="LCN1574" s="91"/>
      <c r="LCO1574" s="91"/>
      <c r="LCP1574" s="91"/>
      <c r="LCQ1574" s="91"/>
      <c r="LCR1574" s="91"/>
      <c r="LCS1574" s="91"/>
      <c r="LCT1574" s="91"/>
      <c r="LCU1574" s="91"/>
      <c r="LCV1574" s="91"/>
      <c r="LCW1574" s="91"/>
      <c r="LCX1574" s="91"/>
      <c r="LCY1574" s="91"/>
      <c r="LCZ1574" s="91"/>
      <c r="LDA1574" s="91"/>
      <c r="LDB1574" s="91"/>
      <c r="LDC1574" s="91"/>
      <c r="LDD1574" s="91"/>
      <c r="LDE1574" s="91"/>
      <c r="LDF1574" s="91"/>
      <c r="LDG1574" s="91"/>
      <c r="LDH1574" s="91"/>
      <c r="LDI1574" s="91"/>
      <c r="LDJ1574" s="91"/>
      <c r="LDK1574" s="91"/>
      <c r="LDL1574" s="91"/>
      <c r="LDM1574" s="91"/>
      <c r="LDN1574" s="91"/>
      <c r="LDO1574" s="91"/>
      <c r="LDP1574" s="91"/>
      <c r="LDQ1574" s="91"/>
      <c r="LDR1574" s="91"/>
      <c r="LDS1574" s="91"/>
      <c r="LDT1574" s="91"/>
      <c r="LDU1574" s="91"/>
      <c r="LDV1574" s="91"/>
      <c r="LDW1574" s="91"/>
      <c r="LDX1574" s="91"/>
      <c r="LDY1574" s="91"/>
      <c r="LDZ1574" s="91"/>
      <c r="LEA1574" s="91"/>
      <c r="LEB1574" s="91"/>
      <c r="LEC1574" s="91"/>
      <c r="LED1574" s="91"/>
      <c r="LEE1574" s="91"/>
      <c r="LEF1574" s="91"/>
      <c r="LEG1574" s="91"/>
      <c r="LEH1574" s="91"/>
      <c r="LEI1574" s="91"/>
      <c r="LEJ1574" s="91"/>
      <c r="LEK1574" s="91"/>
      <c r="LEL1574" s="91"/>
      <c r="LEM1574" s="91"/>
      <c r="LEN1574" s="91"/>
      <c r="LEO1574" s="91"/>
      <c r="LEP1574" s="91"/>
      <c r="LEQ1574" s="91"/>
      <c r="LER1574" s="91"/>
      <c r="LES1574" s="91"/>
      <c r="LET1574" s="91"/>
      <c r="LEU1574" s="91"/>
      <c r="LEV1574" s="91"/>
      <c r="LEW1574" s="91"/>
      <c r="LEX1574" s="91"/>
      <c r="LEY1574" s="91"/>
      <c r="LEZ1574" s="91"/>
      <c r="LFA1574" s="91"/>
      <c r="LFB1574" s="91"/>
      <c r="LFC1574" s="91"/>
      <c r="LFD1574" s="91"/>
      <c r="LFE1574" s="91"/>
      <c r="LFF1574" s="91"/>
      <c r="LFG1574" s="91"/>
      <c r="LFH1574" s="91"/>
      <c r="LFI1574" s="91"/>
      <c r="LFJ1574" s="91"/>
      <c r="LFK1574" s="91"/>
      <c r="LFL1574" s="91"/>
      <c r="LFM1574" s="91"/>
      <c r="LFN1574" s="91"/>
      <c r="LFO1574" s="91"/>
      <c r="LFP1574" s="91"/>
      <c r="LFQ1574" s="91"/>
      <c r="LFR1574" s="91"/>
      <c r="LFS1574" s="91"/>
      <c r="LFT1574" s="91"/>
      <c r="LFU1574" s="91"/>
      <c r="LFV1574" s="91"/>
      <c r="LFW1574" s="91"/>
      <c r="LFX1574" s="91"/>
      <c r="LFY1574" s="91"/>
      <c r="LFZ1574" s="91"/>
      <c r="LGA1574" s="91"/>
      <c r="LGB1574" s="91"/>
      <c r="LGC1574" s="91"/>
      <c r="LGD1574" s="91"/>
      <c r="LGE1574" s="91"/>
      <c r="LGF1574" s="91"/>
      <c r="LGG1574" s="91"/>
      <c r="LGH1574" s="91"/>
      <c r="LGI1574" s="91"/>
      <c r="LGJ1574" s="91"/>
      <c r="LGK1574" s="91"/>
      <c r="LGL1574" s="91"/>
      <c r="LGM1574" s="91"/>
      <c r="LGN1574" s="91"/>
      <c r="LGO1574" s="91"/>
      <c r="LGP1574" s="91"/>
      <c r="LGQ1574" s="91"/>
      <c r="LGR1574" s="91"/>
      <c r="LGS1574" s="91"/>
      <c r="LGT1574" s="91"/>
      <c r="LGU1574" s="91"/>
      <c r="LGV1574" s="91"/>
      <c r="LGW1574" s="91"/>
      <c r="LGX1574" s="91"/>
      <c r="LGY1574" s="91"/>
      <c r="LGZ1574" s="91"/>
      <c r="LHA1574" s="91"/>
      <c r="LHB1574" s="91"/>
      <c r="LHC1574" s="91"/>
      <c r="LHD1574" s="91"/>
      <c r="LHE1574" s="91"/>
      <c r="LHF1574" s="91"/>
      <c r="LHG1574" s="91"/>
      <c r="LHH1574" s="91"/>
      <c r="LHI1574" s="91"/>
      <c r="LHJ1574" s="91"/>
      <c r="LHK1574" s="91"/>
      <c r="LHL1574" s="91"/>
      <c r="LHM1574" s="91"/>
      <c r="LHN1574" s="91"/>
      <c r="LHO1574" s="91"/>
      <c r="LHP1574" s="91"/>
      <c r="LHQ1574" s="91"/>
      <c r="LHR1574" s="91"/>
      <c r="LHS1574" s="91"/>
      <c r="LHT1574" s="91"/>
      <c r="LHU1574" s="91"/>
      <c r="LHV1574" s="91"/>
      <c r="LHW1574" s="91"/>
      <c r="LHX1574" s="91"/>
      <c r="LHY1574" s="91"/>
      <c r="LHZ1574" s="91"/>
      <c r="LIA1574" s="91"/>
      <c r="LIB1574" s="91"/>
      <c r="LIC1574" s="91"/>
      <c r="LID1574" s="91"/>
      <c r="LIE1574" s="91"/>
      <c r="LIF1574" s="91"/>
      <c r="LIG1574" s="91"/>
      <c r="LIH1574" s="91"/>
      <c r="LII1574" s="91"/>
      <c r="LIJ1574" s="91"/>
      <c r="LIK1574" s="91"/>
      <c r="LIL1574" s="91"/>
      <c r="LIM1574" s="91"/>
      <c r="LIN1574" s="91"/>
      <c r="LIO1574" s="91"/>
      <c r="LIP1574" s="91"/>
      <c r="LIQ1574" s="91"/>
      <c r="LIR1574" s="91"/>
      <c r="LIS1574" s="91"/>
      <c r="LIT1574" s="91"/>
      <c r="LIU1574" s="91"/>
      <c r="LIV1574" s="91"/>
      <c r="LIW1574" s="91"/>
      <c r="LIX1574" s="91"/>
      <c r="LIY1574" s="91"/>
      <c r="LIZ1574" s="91"/>
      <c r="LJA1574" s="91"/>
      <c r="LJB1574" s="91"/>
      <c r="LJC1574" s="91"/>
      <c r="LJD1574" s="91"/>
      <c r="LJE1574" s="91"/>
      <c r="LJF1574" s="91"/>
      <c r="LJG1574" s="91"/>
      <c r="LJH1574" s="91"/>
      <c r="LJI1574" s="91"/>
      <c r="LJJ1574" s="91"/>
      <c r="LJK1574" s="91"/>
      <c r="LJL1574" s="91"/>
      <c r="LJM1574" s="91"/>
      <c r="LJN1574" s="91"/>
      <c r="LJO1574" s="91"/>
      <c r="LJP1574" s="91"/>
      <c r="LJQ1574" s="91"/>
      <c r="LJR1574" s="91"/>
      <c r="LJS1574" s="91"/>
      <c r="LJT1574" s="91"/>
      <c r="LJU1574" s="91"/>
      <c r="LJV1574" s="91"/>
      <c r="LJW1574" s="91"/>
      <c r="LJX1574" s="91"/>
      <c r="LJY1574" s="91"/>
      <c r="LJZ1574" s="91"/>
      <c r="LKA1574" s="91"/>
      <c r="LKB1574" s="91"/>
      <c r="LKC1574" s="91"/>
      <c r="LKD1574" s="91"/>
      <c r="LKE1574" s="91"/>
      <c r="LKF1574" s="91"/>
      <c r="LKG1574" s="91"/>
      <c r="LKH1574" s="91"/>
      <c r="LKI1574" s="91"/>
      <c r="LKJ1574" s="91"/>
      <c r="LKK1574" s="91"/>
      <c r="LKL1574" s="91"/>
      <c r="LKM1574" s="91"/>
      <c r="LKN1574" s="91"/>
      <c r="LKO1574" s="91"/>
      <c r="LKP1574" s="91"/>
      <c r="LKQ1574" s="91"/>
      <c r="LKR1574" s="91"/>
      <c r="LKS1574" s="91"/>
      <c r="LKT1574" s="91"/>
      <c r="LKU1574" s="91"/>
      <c r="LKV1574" s="91"/>
      <c r="LKW1574" s="91"/>
      <c r="LKX1574" s="91"/>
      <c r="LKY1574" s="91"/>
      <c r="LKZ1574" s="91"/>
      <c r="LLA1574" s="91"/>
      <c r="LLB1574" s="91"/>
      <c r="LLC1574" s="91"/>
      <c r="LLD1574" s="91"/>
      <c r="LLE1574" s="91"/>
      <c r="LLF1574" s="91"/>
      <c r="LLG1574" s="91"/>
      <c r="LLH1574" s="91"/>
      <c r="LLI1574" s="91"/>
      <c r="LLJ1574" s="91"/>
      <c r="LLK1574" s="91"/>
      <c r="LLL1574" s="91"/>
      <c r="LLM1574" s="91"/>
      <c r="LLN1574" s="91"/>
      <c r="LLO1574" s="91"/>
      <c r="LLP1574" s="91"/>
      <c r="LLQ1574" s="91"/>
      <c r="LLR1574" s="91"/>
      <c r="LLS1574" s="91"/>
      <c r="LLT1574" s="91"/>
      <c r="LLU1574" s="91"/>
      <c r="LLV1574" s="91"/>
      <c r="LLW1574" s="91"/>
      <c r="LLX1574" s="91"/>
      <c r="LLY1574" s="91"/>
      <c r="LLZ1574" s="91"/>
      <c r="LMA1574" s="91"/>
      <c r="LMB1574" s="91"/>
      <c r="LMC1574" s="91"/>
      <c r="LMD1574" s="91"/>
      <c r="LME1574" s="91"/>
      <c r="LMF1574" s="91"/>
      <c r="LMG1574" s="91"/>
      <c r="LMH1574" s="91"/>
      <c r="LMI1574" s="91"/>
      <c r="LMJ1574" s="91"/>
      <c r="LMK1574" s="91"/>
      <c r="LML1574" s="91"/>
      <c r="LMM1574" s="91"/>
      <c r="LMN1574" s="91"/>
      <c r="LMO1574" s="91"/>
      <c r="LMP1574" s="91"/>
      <c r="LMQ1574" s="91"/>
      <c r="LMR1574" s="91"/>
      <c r="LMS1574" s="91"/>
      <c r="LMT1574" s="91"/>
      <c r="LMU1574" s="91"/>
      <c r="LMV1574" s="91"/>
      <c r="LMW1574" s="91"/>
      <c r="LMX1574" s="91"/>
      <c r="LMY1574" s="91"/>
      <c r="LMZ1574" s="91"/>
      <c r="LNA1574" s="91"/>
      <c r="LNB1574" s="91"/>
      <c r="LNC1574" s="91"/>
      <c r="LND1574" s="91"/>
      <c r="LNE1574" s="91"/>
      <c r="LNF1574" s="91"/>
      <c r="LNG1574" s="91"/>
      <c r="LNH1574" s="91"/>
      <c r="LNI1574" s="91"/>
      <c r="LNJ1574" s="91"/>
      <c r="LNK1574" s="91"/>
      <c r="LNL1574" s="91"/>
      <c r="LNM1574" s="91"/>
      <c r="LNN1574" s="91"/>
      <c r="LNO1574" s="91"/>
      <c r="LNP1574" s="91"/>
      <c r="LNQ1574" s="91"/>
      <c r="LNR1574" s="91"/>
      <c r="LNS1574" s="91"/>
      <c r="LNT1574" s="91"/>
      <c r="LNU1574" s="91"/>
      <c r="LNV1574" s="91"/>
      <c r="LNW1574" s="91"/>
      <c r="LNX1574" s="91"/>
      <c r="LNY1574" s="91"/>
      <c r="LNZ1574" s="91"/>
      <c r="LOA1574" s="91"/>
      <c r="LOB1574" s="91"/>
      <c r="LOC1574" s="91"/>
      <c r="LOD1574" s="91"/>
      <c r="LOE1574" s="91"/>
      <c r="LOF1574" s="91"/>
      <c r="LOG1574" s="91"/>
      <c r="LOH1574" s="91"/>
      <c r="LOI1574" s="91"/>
      <c r="LOJ1574" s="91"/>
      <c r="LOK1574" s="91"/>
      <c r="LOL1574" s="91"/>
      <c r="LOM1574" s="91"/>
      <c r="LON1574" s="91"/>
      <c r="LOO1574" s="91"/>
      <c r="LOP1574" s="91"/>
      <c r="LOQ1574" s="91"/>
      <c r="LOR1574" s="91"/>
      <c r="LOS1574" s="91"/>
      <c r="LOT1574" s="91"/>
      <c r="LOU1574" s="91"/>
      <c r="LOV1574" s="91"/>
      <c r="LOW1574" s="91"/>
      <c r="LOX1574" s="91"/>
      <c r="LOY1574" s="91"/>
      <c r="LOZ1574" s="91"/>
      <c r="LPA1574" s="91"/>
      <c r="LPB1574" s="91"/>
      <c r="LPC1574" s="91"/>
      <c r="LPD1574" s="91"/>
      <c r="LPE1574" s="91"/>
      <c r="LPF1574" s="91"/>
      <c r="LPG1574" s="91"/>
      <c r="LPH1574" s="91"/>
      <c r="LPI1574" s="91"/>
      <c r="LPJ1574" s="91"/>
      <c r="LPK1574" s="91"/>
      <c r="LPL1574" s="91"/>
      <c r="LPM1574" s="91"/>
      <c r="LPN1574" s="91"/>
      <c r="LPO1574" s="91"/>
      <c r="LPP1574" s="91"/>
      <c r="LPQ1574" s="91"/>
      <c r="LPR1574" s="91"/>
      <c r="LPS1574" s="91"/>
      <c r="LPT1574" s="91"/>
      <c r="LPU1574" s="91"/>
      <c r="LPV1574" s="91"/>
      <c r="LPW1574" s="91"/>
      <c r="LPX1574" s="91"/>
      <c r="LPY1574" s="91"/>
      <c r="LPZ1574" s="91"/>
      <c r="LQA1574" s="91"/>
      <c r="LQB1574" s="91"/>
      <c r="LQC1574" s="91"/>
      <c r="LQD1574" s="91"/>
      <c r="LQE1574" s="91"/>
      <c r="LQF1574" s="91"/>
      <c r="LQG1574" s="91"/>
      <c r="LQH1574" s="91"/>
      <c r="LQI1574" s="91"/>
      <c r="LQJ1574" s="91"/>
      <c r="LQK1574" s="91"/>
      <c r="LQL1574" s="91"/>
      <c r="LQM1574" s="91"/>
      <c r="LQN1574" s="91"/>
      <c r="LQO1574" s="91"/>
      <c r="LQP1574" s="91"/>
      <c r="LQQ1574" s="91"/>
      <c r="LQR1574" s="91"/>
      <c r="LQS1574" s="91"/>
      <c r="LQT1574" s="91"/>
      <c r="LQU1574" s="91"/>
      <c r="LQV1574" s="91"/>
      <c r="LQW1574" s="91"/>
      <c r="LQX1574" s="91"/>
      <c r="LQY1574" s="91"/>
      <c r="LQZ1574" s="91"/>
      <c r="LRA1574" s="91"/>
      <c r="LRB1574" s="91"/>
      <c r="LRC1574" s="91"/>
      <c r="LRD1574" s="91"/>
      <c r="LRE1574" s="91"/>
      <c r="LRF1574" s="91"/>
      <c r="LRG1574" s="91"/>
      <c r="LRH1574" s="91"/>
      <c r="LRI1574" s="91"/>
      <c r="LRJ1574" s="91"/>
      <c r="LRK1574" s="91"/>
      <c r="LRL1574" s="91"/>
      <c r="LRM1574" s="91"/>
      <c r="LRN1574" s="91"/>
      <c r="LRO1574" s="91"/>
      <c r="LRP1574" s="91"/>
      <c r="LRQ1574" s="91"/>
      <c r="LRR1574" s="91"/>
      <c r="LRS1574" s="91"/>
      <c r="LRT1574" s="91"/>
      <c r="LRU1574" s="91"/>
      <c r="LRV1574" s="91"/>
      <c r="LRW1574" s="91"/>
      <c r="LRX1574" s="91"/>
      <c r="LRY1574" s="91"/>
      <c r="LRZ1574" s="91"/>
      <c r="LSA1574" s="91"/>
      <c r="LSB1574" s="91"/>
      <c r="LSC1574" s="91"/>
      <c r="LSD1574" s="91"/>
      <c r="LSE1574" s="91"/>
      <c r="LSF1574" s="91"/>
      <c r="LSG1574" s="91"/>
      <c r="LSH1574" s="91"/>
      <c r="LSI1574" s="91"/>
      <c r="LSJ1574" s="91"/>
      <c r="LSK1574" s="91"/>
      <c r="LSL1574" s="91"/>
      <c r="LSM1574" s="91"/>
      <c r="LSN1574" s="91"/>
      <c r="LSO1574" s="91"/>
      <c r="LSP1574" s="91"/>
      <c r="LSQ1574" s="91"/>
      <c r="LSR1574" s="91"/>
      <c r="LSS1574" s="91"/>
      <c r="LST1574" s="91"/>
      <c r="LSU1574" s="91"/>
      <c r="LSV1574" s="91"/>
      <c r="LSW1574" s="91"/>
      <c r="LSX1574" s="91"/>
      <c r="LSY1574" s="91"/>
      <c r="LSZ1574" s="91"/>
      <c r="LTA1574" s="91"/>
      <c r="LTB1574" s="91"/>
      <c r="LTC1574" s="91"/>
      <c r="LTD1574" s="91"/>
      <c r="LTE1574" s="91"/>
      <c r="LTF1574" s="91"/>
      <c r="LTG1574" s="91"/>
      <c r="LTH1574" s="91"/>
      <c r="LTI1574" s="91"/>
      <c r="LTJ1574" s="91"/>
      <c r="LTK1574" s="91"/>
      <c r="LTL1574" s="91"/>
      <c r="LTM1574" s="91"/>
      <c r="LTN1574" s="91"/>
      <c r="LTO1574" s="91"/>
      <c r="LTP1574" s="91"/>
      <c r="LTQ1574" s="91"/>
      <c r="LTR1574" s="91"/>
      <c r="LTS1574" s="91"/>
      <c r="LTT1574" s="91"/>
      <c r="LTU1574" s="91"/>
      <c r="LTV1574" s="91"/>
      <c r="LTW1574" s="91"/>
      <c r="LTX1574" s="91"/>
      <c r="LTY1574" s="91"/>
      <c r="LTZ1574" s="91"/>
      <c r="LUA1574" s="91"/>
      <c r="LUB1574" s="91"/>
      <c r="LUC1574" s="91"/>
      <c r="LUD1574" s="91"/>
      <c r="LUE1574" s="91"/>
      <c r="LUF1574" s="91"/>
      <c r="LUG1574" s="91"/>
      <c r="LUH1574" s="91"/>
      <c r="LUI1574" s="91"/>
      <c r="LUJ1574" s="91"/>
      <c r="LUK1574" s="91"/>
      <c r="LUL1574" s="91"/>
      <c r="LUM1574" s="91"/>
      <c r="LUN1574" s="91"/>
      <c r="LUO1574" s="91"/>
      <c r="LUP1574" s="91"/>
      <c r="LUQ1574" s="91"/>
      <c r="LUR1574" s="91"/>
      <c r="LUS1574" s="91"/>
      <c r="LUT1574" s="91"/>
      <c r="LUU1574" s="91"/>
      <c r="LUV1574" s="91"/>
      <c r="LUW1574" s="91"/>
      <c r="LUX1574" s="91"/>
      <c r="LUY1574" s="91"/>
      <c r="LUZ1574" s="91"/>
      <c r="LVA1574" s="91"/>
      <c r="LVB1574" s="91"/>
      <c r="LVC1574" s="91"/>
      <c r="LVD1574" s="91"/>
      <c r="LVE1574" s="91"/>
      <c r="LVF1574" s="91"/>
      <c r="LVG1574" s="91"/>
      <c r="LVH1574" s="91"/>
      <c r="LVI1574" s="91"/>
      <c r="LVJ1574" s="91"/>
      <c r="LVK1574" s="91"/>
      <c r="LVL1574" s="91"/>
      <c r="LVM1574" s="91"/>
      <c r="LVN1574" s="91"/>
      <c r="LVO1574" s="91"/>
      <c r="LVP1574" s="91"/>
      <c r="LVQ1574" s="91"/>
      <c r="LVR1574" s="91"/>
      <c r="LVS1574" s="91"/>
      <c r="LVT1574" s="91"/>
      <c r="LVU1574" s="91"/>
      <c r="LVV1574" s="91"/>
      <c r="LVW1574" s="91"/>
      <c r="LVX1574" s="91"/>
      <c r="LVY1574" s="91"/>
      <c r="LVZ1574" s="91"/>
      <c r="LWA1574" s="91"/>
      <c r="LWB1574" s="91"/>
      <c r="LWC1574" s="91"/>
      <c r="LWD1574" s="91"/>
      <c r="LWE1574" s="91"/>
      <c r="LWF1574" s="91"/>
      <c r="LWG1574" s="91"/>
      <c r="LWH1574" s="91"/>
      <c r="LWI1574" s="91"/>
      <c r="LWJ1574" s="91"/>
      <c r="LWK1574" s="91"/>
      <c r="LWL1574" s="91"/>
      <c r="LWM1574" s="91"/>
      <c r="LWN1574" s="91"/>
      <c r="LWO1574" s="91"/>
      <c r="LWP1574" s="91"/>
      <c r="LWQ1574" s="91"/>
      <c r="LWR1574" s="91"/>
      <c r="LWS1574" s="91"/>
      <c r="LWT1574" s="91"/>
      <c r="LWU1574" s="91"/>
      <c r="LWV1574" s="91"/>
      <c r="LWW1574" s="91"/>
      <c r="LWX1574" s="91"/>
      <c r="LWY1574" s="91"/>
      <c r="LWZ1574" s="91"/>
      <c r="LXA1574" s="91"/>
      <c r="LXB1574" s="91"/>
      <c r="LXC1574" s="91"/>
      <c r="LXD1574" s="91"/>
      <c r="LXE1574" s="91"/>
      <c r="LXF1574" s="91"/>
      <c r="LXG1574" s="91"/>
      <c r="LXH1574" s="91"/>
      <c r="LXI1574" s="91"/>
      <c r="LXJ1574" s="91"/>
      <c r="LXK1574" s="91"/>
      <c r="LXL1574" s="91"/>
      <c r="LXM1574" s="91"/>
      <c r="LXN1574" s="91"/>
      <c r="LXO1574" s="91"/>
      <c r="LXP1574" s="91"/>
      <c r="LXQ1574" s="91"/>
      <c r="LXR1574" s="91"/>
      <c r="LXS1574" s="91"/>
      <c r="LXT1574" s="91"/>
      <c r="LXU1574" s="91"/>
      <c r="LXV1574" s="91"/>
      <c r="LXW1574" s="91"/>
      <c r="LXX1574" s="91"/>
      <c r="LXY1574" s="91"/>
      <c r="LXZ1574" s="91"/>
      <c r="LYA1574" s="91"/>
      <c r="LYB1574" s="91"/>
      <c r="LYC1574" s="91"/>
      <c r="LYD1574" s="91"/>
      <c r="LYE1574" s="91"/>
      <c r="LYF1574" s="91"/>
      <c r="LYG1574" s="91"/>
      <c r="LYH1574" s="91"/>
      <c r="LYI1574" s="91"/>
      <c r="LYJ1574" s="91"/>
      <c r="LYK1574" s="91"/>
      <c r="LYL1574" s="91"/>
      <c r="LYM1574" s="91"/>
      <c r="LYN1574" s="91"/>
      <c r="LYO1574" s="91"/>
      <c r="LYP1574" s="91"/>
      <c r="LYQ1574" s="91"/>
      <c r="LYR1574" s="91"/>
      <c r="LYS1574" s="91"/>
      <c r="LYT1574" s="91"/>
      <c r="LYU1574" s="91"/>
      <c r="LYV1574" s="91"/>
      <c r="LYW1574" s="91"/>
      <c r="LYX1574" s="91"/>
      <c r="LYY1574" s="91"/>
      <c r="LYZ1574" s="91"/>
      <c r="LZA1574" s="91"/>
      <c r="LZB1574" s="91"/>
      <c r="LZC1574" s="91"/>
      <c r="LZD1574" s="91"/>
      <c r="LZE1574" s="91"/>
      <c r="LZF1574" s="91"/>
      <c r="LZG1574" s="91"/>
      <c r="LZH1574" s="91"/>
      <c r="LZI1574" s="91"/>
      <c r="LZJ1574" s="91"/>
      <c r="LZK1574" s="91"/>
      <c r="LZL1574" s="91"/>
      <c r="LZM1574" s="91"/>
      <c r="LZN1574" s="91"/>
      <c r="LZO1574" s="91"/>
      <c r="LZP1574" s="91"/>
      <c r="LZQ1574" s="91"/>
      <c r="LZR1574" s="91"/>
      <c r="LZS1574" s="91"/>
      <c r="LZT1574" s="91"/>
      <c r="LZU1574" s="91"/>
      <c r="LZV1574" s="91"/>
      <c r="LZW1574" s="91"/>
      <c r="LZX1574" s="91"/>
      <c r="LZY1574" s="91"/>
      <c r="LZZ1574" s="91"/>
      <c r="MAA1574" s="91"/>
      <c r="MAB1574" s="91"/>
      <c r="MAC1574" s="91"/>
      <c r="MAD1574" s="91"/>
      <c r="MAE1574" s="91"/>
      <c r="MAF1574" s="91"/>
      <c r="MAG1574" s="91"/>
      <c r="MAH1574" s="91"/>
      <c r="MAI1574" s="91"/>
      <c r="MAJ1574" s="91"/>
      <c r="MAK1574" s="91"/>
      <c r="MAL1574" s="91"/>
      <c r="MAM1574" s="91"/>
      <c r="MAN1574" s="91"/>
      <c r="MAO1574" s="91"/>
      <c r="MAP1574" s="91"/>
      <c r="MAQ1574" s="91"/>
      <c r="MAR1574" s="91"/>
      <c r="MAS1574" s="91"/>
      <c r="MAT1574" s="91"/>
      <c r="MAU1574" s="91"/>
      <c r="MAV1574" s="91"/>
      <c r="MAW1574" s="91"/>
      <c r="MAX1574" s="91"/>
      <c r="MAY1574" s="91"/>
      <c r="MAZ1574" s="91"/>
      <c r="MBA1574" s="91"/>
      <c r="MBB1574" s="91"/>
      <c r="MBC1574" s="91"/>
      <c r="MBD1574" s="91"/>
      <c r="MBE1574" s="91"/>
      <c r="MBF1574" s="91"/>
      <c r="MBG1574" s="91"/>
      <c r="MBH1574" s="91"/>
      <c r="MBI1574" s="91"/>
      <c r="MBJ1574" s="91"/>
      <c r="MBK1574" s="91"/>
      <c r="MBL1574" s="91"/>
      <c r="MBM1574" s="91"/>
      <c r="MBN1574" s="91"/>
      <c r="MBO1574" s="91"/>
      <c r="MBP1574" s="91"/>
      <c r="MBQ1574" s="91"/>
      <c r="MBR1574" s="91"/>
      <c r="MBS1574" s="91"/>
      <c r="MBT1574" s="91"/>
      <c r="MBU1574" s="91"/>
      <c r="MBV1574" s="91"/>
      <c r="MBW1574" s="91"/>
      <c r="MBX1574" s="91"/>
      <c r="MBY1574" s="91"/>
      <c r="MBZ1574" s="91"/>
      <c r="MCA1574" s="91"/>
      <c r="MCB1574" s="91"/>
      <c r="MCC1574" s="91"/>
      <c r="MCD1574" s="91"/>
      <c r="MCE1574" s="91"/>
      <c r="MCF1574" s="91"/>
      <c r="MCG1574" s="91"/>
      <c r="MCH1574" s="91"/>
      <c r="MCI1574" s="91"/>
      <c r="MCJ1574" s="91"/>
      <c r="MCK1574" s="91"/>
      <c r="MCL1574" s="91"/>
      <c r="MCM1574" s="91"/>
      <c r="MCN1574" s="91"/>
      <c r="MCO1574" s="91"/>
      <c r="MCP1574" s="91"/>
      <c r="MCQ1574" s="91"/>
      <c r="MCR1574" s="91"/>
      <c r="MCS1574" s="91"/>
      <c r="MCT1574" s="91"/>
      <c r="MCU1574" s="91"/>
      <c r="MCV1574" s="91"/>
      <c r="MCW1574" s="91"/>
      <c r="MCX1574" s="91"/>
      <c r="MCY1574" s="91"/>
      <c r="MCZ1574" s="91"/>
      <c r="MDA1574" s="91"/>
      <c r="MDB1574" s="91"/>
      <c r="MDC1574" s="91"/>
      <c r="MDD1574" s="91"/>
      <c r="MDE1574" s="91"/>
      <c r="MDF1574" s="91"/>
      <c r="MDG1574" s="91"/>
      <c r="MDH1574" s="91"/>
      <c r="MDI1574" s="91"/>
      <c r="MDJ1574" s="91"/>
      <c r="MDK1574" s="91"/>
      <c r="MDL1574" s="91"/>
      <c r="MDM1574" s="91"/>
      <c r="MDN1574" s="91"/>
      <c r="MDO1574" s="91"/>
      <c r="MDP1574" s="91"/>
      <c r="MDQ1574" s="91"/>
      <c r="MDR1574" s="91"/>
      <c r="MDS1574" s="91"/>
      <c r="MDT1574" s="91"/>
      <c r="MDU1574" s="91"/>
      <c r="MDV1574" s="91"/>
      <c r="MDW1574" s="91"/>
      <c r="MDX1574" s="91"/>
      <c r="MDY1574" s="91"/>
      <c r="MDZ1574" s="91"/>
      <c r="MEA1574" s="91"/>
      <c r="MEB1574" s="91"/>
      <c r="MEC1574" s="91"/>
      <c r="MED1574" s="91"/>
      <c r="MEE1574" s="91"/>
      <c r="MEF1574" s="91"/>
      <c r="MEG1574" s="91"/>
      <c r="MEH1574" s="91"/>
      <c r="MEI1574" s="91"/>
      <c r="MEJ1574" s="91"/>
      <c r="MEK1574" s="91"/>
      <c r="MEL1574" s="91"/>
      <c r="MEM1574" s="91"/>
      <c r="MEN1574" s="91"/>
      <c r="MEO1574" s="91"/>
      <c r="MEP1574" s="91"/>
      <c r="MEQ1574" s="91"/>
      <c r="MER1574" s="91"/>
      <c r="MES1574" s="91"/>
      <c r="MET1574" s="91"/>
      <c r="MEU1574" s="91"/>
      <c r="MEV1574" s="91"/>
      <c r="MEW1574" s="91"/>
      <c r="MEX1574" s="91"/>
      <c r="MEY1574" s="91"/>
      <c r="MEZ1574" s="91"/>
      <c r="MFA1574" s="91"/>
      <c r="MFB1574" s="91"/>
      <c r="MFC1574" s="91"/>
      <c r="MFD1574" s="91"/>
      <c r="MFE1574" s="91"/>
      <c r="MFF1574" s="91"/>
      <c r="MFG1574" s="91"/>
      <c r="MFH1574" s="91"/>
      <c r="MFI1574" s="91"/>
      <c r="MFJ1574" s="91"/>
      <c r="MFK1574" s="91"/>
      <c r="MFL1574" s="91"/>
      <c r="MFM1574" s="91"/>
      <c r="MFN1574" s="91"/>
      <c r="MFO1574" s="91"/>
      <c r="MFP1574" s="91"/>
      <c r="MFQ1574" s="91"/>
      <c r="MFR1574" s="91"/>
      <c r="MFS1574" s="91"/>
      <c r="MFT1574" s="91"/>
      <c r="MFU1574" s="91"/>
      <c r="MFV1574" s="91"/>
      <c r="MFW1574" s="91"/>
      <c r="MFX1574" s="91"/>
      <c r="MFY1574" s="91"/>
      <c r="MFZ1574" s="91"/>
      <c r="MGA1574" s="91"/>
      <c r="MGB1574" s="91"/>
      <c r="MGC1574" s="91"/>
      <c r="MGD1574" s="91"/>
      <c r="MGE1574" s="91"/>
      <c r="MGF1574" s="91"/>
      <c r="MGG1574" s="91"/>
      <c r="MGH1574" s="91"/>
      <c r="MGI1574" s="91"/>
      <c r="MGJ1574" s="91"/>
      <c r="MGK1574" s="91"/>
      <c r="MGL1574" s="91"/>
      <c r="MGM1574" s="91"/>
      <c r="MGN1574" s="91"/>
      <c r="MGO1574" s="91"/>
      <c r="MGP1574" s="91"/>
      <c r="MGQ1574" s="91"/>
      <c r="MGR1574" s="91"/>
      <c r="MGS1574" s="91"/>
      <c r="MGT1574" s="91"/>
      <c r="MGU1574" s="91"/>
      <c r="MGV1574" s="91"/>
      <c r="MGW1574" s="91"/>
      <c r="MGX1574" s="91"/>
      <c r="MGY1574" s="91"/>
      <c r="MGZ1574" s="91"/>
      <c r="MHA1574" s="91"/>
      <c r="MHB1574" s="91"/>
      <c r="MHC1574" s="91"/>
      <c r="MHD1574" s="91"/>
      <c r="MHE1574" s="91"/>
      <c r="MHF1574" s="91"/>
      <c r="MHG1574" s="91"/>
      <c r="MHH1574" s="91"/>
      <c r="MHI1574" s="91"/>
      <c r="MHJ1574" s="91"/>
      <c r="MHK1574" s="91"/>
      <c r="MHL1574" s="91"/>
      <c r="MHM1574" s="91"/>
      <c r="MHN1574" s="91"/>
      <c r="MHO1574" s="91"/>
      <c r="MHP1574" s="91"/>
      <c r="MHQ1574" s="91"/>
      <c r="MHR1574" s="91"/>
      <c r="MHS1574" s="91"/>
      <c r="MHT1574" s="91"/>
      <c r="MHU1574" s="91"/>
      <c r="MHV1574" s="91"/>
      <c r="MHW1574" s="91"/>
      <c r="MHX1574" s="91"/>
      <c r="MHY1574" s="91"/>
      <c r="MHZ1574" s="91"/>
      <c r="MIA1574" s="91"/>
      <c r="MIB1574" s="91"/>
      <c r="MIC1574" s="91"/>
      <c r="MID1574" s="91"/>
      <c r="MIE1574" s="91"/>
      <c r="MIF1574" s="91"/>
      <c r="MIG1574" s="91"/>
      <c r="MIH1574" s="91"/>
      <c r="MII1574" s="91"/>
      <c r="MIJ1574" s="91"/>
      <c r="MIK1574" s="91"/>
      <c r="MIL1574" s="91"/>
      <c r="MIM1574" s="91"/>
      <c r="MIN1574" s="91"/>
      <c r="MIO1574" s="91"/>
      <c r="MIP1574" s="91"/>
      <c r="MIQ1574" s="91"/>
      <c r="MIR1574" s="91"/>
      <c r="MIS1574" s="91"/>
      <c r="MIT1574" s="91"/>
      <c r="MIU1574" s="91"/>
      <c r="MIV1574" s="91"/>
      <c r="MIW1574" s="91"/>
      <c r="MIX1574" s="91"/>
      <c r="MIY1574" s="91"/>
      <c r="MIZ1574" s="91"/>
      <c r="MJA1574" s="91"/>
      <c r="MJB1574" s="91"/>
      <c r="MJC1574" s="91"/>
      <c r="MJD1574" s="91"/>
      <c r="MJE1574" s="91"/>
      <c r="MJF1574" s="91"/>
      <c r="MJG1574" s="91"/>
      <c r="MJH1574" s="91"/>
      <c r="MJI1574" s="91"/>
      <c r="MJJ1574" s="91"/>
      <c r="MJK1574" s="91"/>
      <c r="MJL1574" s="91"/>
      <c r="MJM1574" s="91"/>
      <c r="MJN1574" s="91"/>
      <c r="MJO1574" s="91"/>
      <c r="MJP1574" s="91"/>
      <c r="MJQ1574" s="91"/>
      <c r="MJR1574" s="91"/>
      <c r="MJS1574" s="91"/>
      <c r="MJT1574" s="91"/>
      <c r="MJU1574" s="91"/>
      <c r="MJV1574" s="91"/>
      <c r="MJW1574" s="91"/>
      <c r="MJX1574" s="91"/>
      <c r="MJY1574" s="91"/>
      <c r="MJZ1574" s="91"/>
      <c r="MKA1574" s="91"/>
      <c r="MKB1574" s="91"/>
      <c r="MKC1574" s="91"/>
      <c r="MKD1574" s="91"/>
      <c r="MKE1574" s="91"/>
      <c r="MKF1574" s="91"/>
      <c r="MKG1574" s="91"/>
      <c r="MKH1574" s="91"/>
      <c r="MKI1574" s="91"/>
      <c r="MKJ1574" s="91"/>
      <c r="MKK1574" s="91"/>
      <c r="MKL1574" s="91"/>
      <c r="MKM1574" s="91"/>
      <c r="MKN1574" s="91"/>
      <c r="MKO1574" s="91"/>
      <c r="MKP1574" s="91"/>
      <c r="MKQ1574" s="91"/>
      <c r="MKR1574" s="91"/>
      <c r="MKS1574" s="91"/>
      <c r="MKT1574" s="91"/>
      <c r="MKU1574" s="91"/>
      <c r="MKV1574" s="91"/>
      <c r="MKW1574" s="91"/>
      <c r="MKX1574" s="91"/>
      <c r="MKY1574" s="91"/>
      <c r="MKZ1574" s="91"/>
      <c r="MLA1574" s="91"/>
      <c r="MLB1574" s="91"/>
      <c r="MLC1574" s="91"/>
      <c r="MLD1574" s="91"/>
      <c r="MLE1574" s="91"/>
      <c r="MLF1574" s="91"/>
      <c r="MLG1574" s="91"/>
      <c r="MLH1574" s="91"/>
      <c r="MLI1574" s="91"/>
      <c r="MLJ1574" s="91"/>
      <c r="MLK1574" s="91"/>
      <c r="MLL1574" s="91"/>
      <c r="MLM1574" s="91"/>
      <c r="MLN1574" s="91"/>
      <c r="MLO1574" s="91"/>
      <c r="MLP1574" s="91"/>
      <c r="MLQ1574" s="91"/>
      <c r="MLR1574" s="91"/>
      <c r="MLS1574" s="91"/>
      <c r="MLT1574" s="91"/>
      <c r="MLU1574" s="91"/>
      <c r="MLV1574" s="91"/>
      <c r="MLW1574" s="91"/>
      <c r="MLX1574" s="91"/>
      <c r="MLY1574" s="91"/>
      <c r="MLZ1574" s="91"/>
      <c r="MMA1574" s="91"/>
      <c r="MMB1574" s="91"/>
      <c r="MMC1574" s="91"/>
      <c r="MMD1574" s="91"/>
      <c r="MME1574" s="91"/>
      <c r="MMF1574" s="91"/>
      <c r="MMG1574" s="91"/>
      <c r="MMH1574" s="91"/>
      <c r="MMI1574" s="91"/>
      <c r="MMJ1574" s="91"/>
      <c r="MMK1574" s="91"/>
      <c r="MML1574" s="91"/>
      <c r="MMM1574" s="91"/>
      <c r="MMN1574" s="91"/>
      <c r="MMO1574" s="91"/>
      <c r="MMP1574" s="91"/>
      <c r="MMQ1574" s="91"/>
      <c r="MMR1574" s="91"/>
      <c r="MMS1574" s="91"/>
      <c r="MMT1574" s="91"/>
      <c r="MMU1574" s="91"/>
      <c r="MMV1574" s="91"/>
      <c r="MMW1574" s="91"/>
      <c r="MMX1574" s="91"/>
      <c r="MMY1574" s="91"/>
      <c r="MMZ1574" s="91"/>
      <c r="MNA1574" s="91"/>
      <c r="MNB1574" s="91"/>
      <c r="MNC1574" s="91"/>
      <c r="MND1574" s="91"/>
      <c r="MNE1574" s="91"/>
      <c r="MNF1574" s="91"/>
      <c r="MNG1574" s="91"/>
      <c r="MNH1574" s="91"/>
      <c r="MNI1574" s="91"/>
      <c r="MNJ1574" s="91"/>
      <c r="MNK1574" s="91"/>
      <c r="MNL1574" s="91"/>
      <c r="MNM1574" s="91"/>
      <c r="MNN1574" s="91"/>
      <c r="MNO1574" s="91"/>
      <c r="MNP1574" s="91"/>
      <c r="MNQ1574" s="91"/>
      <c r="MNR1574" s="91"/>
      <c r="MNS1574" s="91"/>
      <c r="MNT1574" s="91"/>
      <c r="MNU1574" s="91"/>
      <c r="MNV1574" s="91"/>
      <c r="MNW1574" s="91"/>
      <c r="MNX1574" s="91"/>
      <c r="MNY1574" s="91"/>
      <c r="MNZ1574" s="91"/>
      <c r="MOA1574" s="91"/>
      <c r="MOB1574" s="91"/>
      <c r="MOC1574" s="91"/>
      <c r="MOD1574" s="91"/>
      <c r="MOE1574" s="91"/>
      <c r="MOF1574" s="91"/>
      <c r="MOG1574" s="91"/>
      <c r="MOH1574" s="91"/>
      <c r="MOI1574" s="91"/>
      <c r="MOJ1574" s="91"/>
      <c r="MOK1574" s="91"/>
      <c r="MOL1574" s="91"/>
      <c r="MOM1574" s="91"/>
      <c r="MON1574" s="91"/>
      <c r="MOO1574" s="91"/>
      <c r="MOP1574" s="91"/>
      <c r="MOQ1574" s="91"/>
      <c r="MOR1574" s="91"/>
      <c r="MOS1574" s="91"/>
      <c r="MOT1574" s="91"/>
      <c r="MOU1574" s="91"/>
      <c r="MOV1574" s="91"/>
      <c r="MOW1574" s="91"/>
      <c r="MOX1574" s="91"/>
      <c r="MOY1574" s="91"/>
      <c r="MOZ1574" s="91"/>
      <c r="MPA1574" s="91"/>
      <c r="MPB1574" s="91"/>
      <c r="MPC1574" s="91"/>
      <c r="MPD1574" s="91"/>
      <c r="MPE1574" s="91"/>
      <c r="MPF1574" s="91"/>
      <c r="MPG1574" s="91"/>
      <c r="MPH1574" s="91"/>
      <c r="MPI1574" s="91"/>
      <c r="MPJ1574" s="91"/>
      <c r="MPK1574" s="91"/>
      <c r="MPL1574" s="91"/>
      <c r="MPM1574" s="91"/>
      <c r="MPN1574" s="91"/>
      <c r="MPO1574" s="91"/>
      <c r="MPP1574" s="91"/>
      <c r="MPQ1574" s="91"/>
      <c r="MPR1574" s="91"/>
      <c r="MPS1574" s="91"/>
      <c r="MPT1574" s="91"/>
      <c r="MPU1574" s="91"/>
      <c r="MPV1574" s="91"/>
      <c r="MPW1574" s="91"/>
      <c r="MPX1574" s="91"/>
      <c r="MPY1574" s="91"/>
      <c r="MPZ1574" s="91"/>
      <c r="MQA1574" s="91"/>
      <c r="MQB1574" s="91"/>
      <c r="MQC1574" s="91"/>
      <c r="MQD1574" s="91"/>
      <c r="MQE1574" s="91"/>
      <c r="MQF1574" s="91"/>
      <c r="MQG1574" s="91"/>
      <c r="MQH1574" s="91"/>
      <c r="MQI1574" s="91"/>
      <c r="MQJ1574" s="91"/>
      <c r="MQK1574" s="91"/>
      <c r="MQL1574" s="91"/>
      <c r="MQM1574" s="91"/>
      <c r="MQN1574" s="91"/>
      <c r="MQO1574" s="91"/>
      <c r="MQP1574" s="91"/>
      <c r="MQQ1574" s="91"/>
      <c r="MQR1574" s="91"/>
      <c r="MQS1574" s="91"/>
      <c r="MQT1574" s="91"/>
      <c r="MQU1574" s="91"/>
      <c r="MQV1574" s="91"/>
      <c r="MQW1574" s="91"/>
      <c r="MQX1574" s="91"/>
      <c r="MQY1574" s="91"/>
      <c r="MQZ1574" s="91"/>
      <c r="MRA1574" s="91"/>
      <c r="MRB1574" s="91"/>
      <c r="MRC1574" s="91"/>
      <c r="MRD1574" s="91"/>
      <c r="MRE1574" s="91"/>
      <c r="MRF1574" s="91"/>
      <c r="MRG1574" s="91"/>
      <c r="MRH1574" s="91"/>
      <c r="MRI1574" s="91"/>
      <c r="MRJ1574" s="91"/>
      <c r="MRK1574" s="91"/>
      <c r="MRL1574" s="91"/>
      <c r="MRM1574" s="91"/>
      <c r="MRN1574" s="91"/>
      <c r="MRO1574" s="91"/>
      <c r="MRP1574" s="91"/>
      <c r="MRQ1574" s="91"/>
      <c r="MRR1574" s="91"/>
      <c r="MRS1574" s="91"/>
      <c r="MRT1574" s="91"/>
      <c r="MRU1574" s="91"/>
      <c r="MRV1574" s="91"/>
      <c r="MRW1574" s="91"/>
      <c r="MRX1574" s="91"/>
      <c r="MRY1574" s="91"/>
      <c r="MRZ1574" s="91"/>
      <c r="MSA1574" s="91"/>
      <c r="MSB1574" s="91"/>
      <c r="MSC1574" s="91"/>
      <c r="MSD1574" s="91"/>
      <c r="MSE1574" s="91"/>
      <c r="MSF1574" s="91"/>
      <c r="MSG1574" s="91"/>
      <c r="MSH1574" s="91"/>
      <c r="MSI1574" s="91"/>
      <c r="MSJ1574" s="91"/>
      <c r="MSK1574" s="91"/>
      <c r="MSL1574" s="91"/>
      <c r="MSM1574" s="91"/>
      <c r="MSN1574" s="91"/>
      <c r="MSO1574" s="91"/>
      <c r="MSP1574" s="91"/>
      <c r="MSQ1574" s="91"/>
      <c r="MSR1574" s="91"/>
      <c r="MSS1574" s="91"/>
      <c r="MST1574" s="91"/>
      <c r="MSU1574" s="91"/>
      <c r="MSV1574" s="91"/>
      <c r="MSW1574" s="91"/>
      <c r="MSX1574" s="91"/>
      <c r="MSY1574" s="91"/>
      <c r="MSZ1574" s="91"/>
      <c r="MTA1574" s="91"/>
      <c r="MTB1574" s="91"/>
      <c r="MTC1574" s="91"/>
      <c r="MTD1574" s="91"/>
      <c r="MTE1574" s="91"/>
      <c r="MTF1574" s="91"/>
      <c r="MTG1574" s="91"/>
      <c r="MTH1574" s="91"/>
      <c r="MTI1574" s="91"/>
      <c r="MTJ1574" s="91"/>
      <c r="MTK1574" s="91"/>
      <c r="MTL1574" s="91"/>
      <c r="MTM1574" s="91"/>
      <c r="MTN1574" s="91"/>
      <c r="MTO1574" s="91"/>
      <c r="MTP1574" s="91"/>
      <c r="MTQ1574" s="91"/>
      <c r="MTR1574" s="91"/>
      <c r="MTS1574" s="91"/>
      <c r="MTT1574" s="91"/>
      <c r="MTU1574" s="91"/>
      <c r="MTV1574" s="91"/>
      <c r="MTW1574" s="91"/>
      <c r="MTX1574" s="91"/>
      <c r="MTY1574" s="91"/>
      <c r="MTZ1574" s="91"/>
      <c r="MUA1574" s="91"/>
      <c r="MUB1574" s="91"/>
      <c r="MUC1574" s="91"/>
      <c r="MUD1574" s="91"/>
      <c r="MUE1574" s="91"/>
      <c r="MUF1574" s="91"/>
      <c r="MUG1574" s="91"/>
      <c r="MUH1574" s="91"/>
      <c r="MUI1574" s="91"/>
      <c r="MUJ1574" s="91"/>
      <c r="MUK1574" s="91"/>
      <c r="MUL1574" s="91"/>
      <c r="MUM1574" s="91"/>
      <c r="MUN1574" s="91"/>
      <c r="MUO1574" s="91"/>
      <c r="MUP1574" s="91"/>
      <c r="MUQ1574" s="91"/>
      <c r="MUR1574" s="91"/>
      <c r="MUS1574" s="91"/>
      <c r="MUT1574" s="91"/>
      <c r="MUU1574" s="91"/>
      <c r="MUV1574" s="91"/>
      <c r="MUW1574" s="91"/>
      <c r="MUX1574" s="91"/>
      <c r="MUY1574" s="91"/>
      <c r="MUZ1574" s="91"/>
      <c r="MVA1574" s="91"/>
      <c r="MVB1574" s="91"/>
      <c r="MVC1574" s="91"/>
      <c r="MVD1574" s="91"/>
      <c r="MVE1574" s="91"/>
      <c r="MVF1574" s="91"/>
      <c r="MVG1574" s="91"/>
      <c r="MVH1574" s="91"/>
      <c r="MVI1574" s="91"/>
      <c r="MVJ1574" s="91"/>
      <c r="MVK1574" s="91"/>
      <c r="MVL1574" s="91"/>
      <c r="MVM1574" s="91"/>
      <c r="MVN1574" s="91"/>
      <c r="MVO1574" s="91"/>
      <c r="MVP1574" s="91"/>
      <c r="MVQ1574" s="91"/>
      <c r="MVR1574" s="91"/>
      <c r="MVS1574" s="91"/>
      <c r="MVT1574" s="91"/>
      <c r="MVU1574" s="91"/>
      <c r="MVV1574" s="91"/>
      <c r="MVW1574" s="91"/>
      <c r="MVX1574" s="91"/>
      <c r="MVY1574" s="91"/>
      <c r="MVZ1574" s="91"/>
      <c r="MWA1574" s="91"/>
      <c r="MWB1574" s="91"/>
      <c r="MWC1574" s="91"/>
      <c r="MWD1574" s="91"/>
      <c r="MWE1574" s="91"/>
      <c r="MWF1574" s="91"/>
      <c r="MWG1574" s="91"/>
      <c r="MWH1574" s="91"/>
      <c r="MWI1574" s="91"/>
      <c r="MWJ1574" s="91"/>
      <c r="MWK1574" s="91"/>
      <c r="MWL1574" s="91"/>
      <c r="MWM1574" s="91"/>
      <c r="MWN1574" s="91"/>
      <c r="MWO1574" s="91"/>
      <c r="MWP1574" s="91"/>
      <c r="MWQ1574" s="91"/>
      <c r="MWR1574" s="91"/>
      <c r="MWS1574" s="91"/>
      <c r="MWT1574" s="91"/>
      <c r="MWU1574" s="91"/>
      <c r="MWV1574" s="91"/>
      <c r="MWW1574" s="91"/>
      <c r="MWX1574" s="91"/>
      <c r="MWY1574" s="91"/>
      <c r="MWZ1574" s="91"/>
      <c r="MXA1574" s="91"/>
      <c r="MXB1574" s="91"/>
      <c r="MXC1574" s="91"/>
      <c r="MXD1574" s="91"/>
      <c r="MXE1574" s="91"/>
      <c r="MXF1574" s="91"/>
      <c r="MXG1574" s="91"/>
      <c r="MXH1574" s="91"/>
      <c r="MXI1574" s="91"/>
      <c r="MXJ1574" s="91"/>
      <c r="MXK1574" s="91"/>
      <c r="MXL1574" s="91"/>
      <c r="MXM1574" s="91"/>
      <c r="MXN1574" s="91"/>
      <c r="MXO1574" s="91"/>
      <c r="MXP1574" s="91"/>
      <c r="MXQ1574" s="91"/>
      <c r="MXR1574" s="91"/>
      <c r="MXS1574" s="91"/>
      <c r="MXT1574" s="91"/>
      <c r="MXU1574" s="91"/>
      <c r="MXV1574" s="91"/>
      <c r="MXW1574" s="91"/>
      <c r="MXX1574" s="91"/>
      <c r="MXY1574" s="91"/>
      <c r="MXZ1574" s="91"/>
      <c r="MYA1574" s="91"/>
      <c r="MYB1574" s="91"/>
      <c r="MYC1574" s="91"/>
      <c r="MYD1574" s="91"/>
      <c r="MYE1574" s="91"/>
      <c r="MYF1574" s="91"/>
      <c r="MYG1574" s="91"/>
      <c r="MYH1574" s="91"/>
      <c r="MYI1574" s="91"/>
      <c r="MYJ1574" s="91"/>
      <c r="MYK1574" s="91"/>
      <c r="MYL1574" s="91"/>
      <c r="MYM1574" s="91"/>
      <c r="MYN1574" s="91"/>
      <c r="MYO1574" s="91"/>
      <c r="MYP1574" s="91"/>
      <c r="MYQ1574" s="91"/>
      <c r="MYR1574" s="91"/>
      <c r="MYS1574" s="91"/>
      <c r="MYT1574" s="91"/>
      <c r="MYU1574" s="91"/>
      <c r="MYV1574" s="91"/>
      <c r="MYW1574" s="91"/>
      <c r="MYX1574" s="91"/>
      <c r="MYY1574" s="91"/>
      <c r="MYZ1574" s="91"/>
      <c r="MZA1574" s="91"/>
      <c r="MZB1574" s="91"/>
      <c r="MZC1574" s="91"/>
      <c r="MZD1574" s="91"/>
      <c r="MZE1574" s="91"/>
      <c r="MZF1574" s="91"/>
      <c r="MZG1574" s="91"/>
      <c r="MZH1574" s="91"/>
      <c r="MZI1574" s="91"/>
      <c r="MZJ1574" s="91"/>
      <c r="MZK1574" s="91"/>
      <c r="MZL1574" s="91"/>
      <c r="MZM1574" s="91"/>
      <c r="MZN1574" s="91"/>
      <c r="MZO1574" s="91"/>
      <c r="MZP1574" s="91"/>
      <c r="MZQ1574" s="91"/>
      <c r="MZR1574" s="91"/>
      <c r="MZS1574" s="91"/>
      <c r="MZT1574" s="91"/>
      <c r="MZU1574" s="91"/>
      <c r="MZV1574" s="91"/>
      <c r="MZW1574" s="91"/>
      <c r="MZX1574" s="91"/>
      <c r="MZY1574" s="91"/>
      <c r="MZZ1574" s="91"/>
      <c r="NAA1574" s="91"/>
      <c r="NAB1574" s="91"/>
      <c r="NAC1574" s="91"/>
      <c r="NAD1574" s="91"/>
      <c r="NAE1574" s="91"/>
      <c r="NAF1574" s="91"/>
      <c r="NAG1574" s="91"/>
      <c r="NAH1574" s="91"/>
      <c r="NAI1574" s="91"/>
      <c r="NAJ1574" s="91"/>
      <c r="NAK1574" s="91"/>
      <c r="NAL1574" s="91"/>
      <c r="NAM1574" s="91"/>
      <c r="NAN1574" s="91"/>
      <c r="NAO1574" s="91"/>
      <c r="NAP1574" s="91"/>
      <c r="NAQ1574" s="91"/>
      <c r="NAR1574" s="91"/>
      <c r="NAS1574" s="91"/>
      <c r="NAT1574" s="91"/>
      <c r="NAU1574" s="91"/>
      <c r="NAV1574" s="91"/>
      <c r="NAW1574" s="91"/>
      <c r="NAX1574" s="91"/>
      <c r="NAY1574" s="91"/>
      <c r="NAZ1574" s="91"/>
      <c r="NBA1574" s="91"/>
      <c r="NBB1574" s="91"/>
      <c r="NBC1574" s="91"/>
      <c r="NBD1574" s="91"/>
      <c r="NBE1574" s="91"/>
      <c r="NBF1574" s="91"/>
      <c r="NBG1574" s="91"/>
      <c r="NBH1574" s="91"/>
      <c r="NBI1574" s="91"/>
      <c r="NBJ1574" s="91"/>
      <c r="NBK1574" s="91"/>
      <c r="NBL1574" s="91"/>
      <c r="NBM1574" s="91"/>
      <c r="NBN1574" s="91"/>
      <c r="NBO1574" s="91"/>
      <c r="NBP1574" s="91"/>
      <c r="NBQ1574" s="91"/>
      <c r="NBR1574" s="91"/>
      <c r="NBS1574" s="91"/>
      <c r="NBT1574" s="91"/>
      <c r="NBU1574" s="91"/>
      <c r="NBV1574" s="91"/>
      <c r="NBW1574" s="91"/>
      <c r="NBX1574" s="91"/>
      <c r="NBY1574" s="91"/>
      <c r="NBZ1574" s="91"/>
      <c r="NCA1574" s="91"/>
      <c r="NCB1574" s="91"/>
      <c r="NCC1574" s="91"/>
      <c r="NCD1574" s="91"/>
      <c r="NCE1574" s="91"/>
      <c r="NCF1574" s="91"/>
      <c r="NCG1574" s="91"/>
      <c r="NCH1574" s="91"/>
      <c r="NCI1574" s="91"/>
      <c r="NCJ1574" s="91"/>
      <c r="NCK1574" s="91"/>
      <c r="NCL1574" s="91"/>
      <c r="NCM1574" s="91"/>
      <c r="NCN1574" s="91"/>
      <c r="NCO1574" s="91"/>
      <c r="NCP1574" s="91"/>
      <c r="NCQ1574" s="91"/>
      <c r="NCR1574" s="91"/>
      <c r="NCS1574" s="91"/>
      <c r="NCT1574" s="91"/>
      <c r="NCU1574" s="91"/>
      <c r="NCV1574" s="91"/>
      <c r="NCW1574" s="91"/>
      <c r="NCX1574" s="91"/>
      <c r="NCY1574" s="91"/>
      <c r="NCZ1574" s="91"/>
      <c r="NDA1574" s="91"/>
      <c r="NDB1574" s="91"/>
      <c r="NDC1574" s="91"/>
      <c r="NDD1574" s="91"/>
      <c r="NDE1574" s="91"/>
      <c r="NDF1574" s="91"/>
      <c r="NDG1574" s="91"/>
      <c r="NDH1574" s="91"/>
      <c r="NDI1574" s="91"/>
      <c r="NDJ1574" s="91"/>
      <c r="NDK1574" s="91"/>
      <c r="NDL1574" s="91"/>
      <c r="NDM1574" s="91"/>
      <c r="NDN1574" s="91"/>
      <c r="NDO1574" s="91"/>
      <c r="NDP1574" s="91"/>
      <c r="NDQ1574" s="91"/>
      <c r="NDR1574" s="91"/>
      <c r="NDS1574" s="91"/>
      <c r="NDT1574" s="91"/>
      <c r="NDU1574" s="91"/>
      <c r="NDV1574" s="91"/>
      <c r="NDW1574" s="91"/>
      <c r="NDX1574" s="91"/>
      <c r="NDY1574" s="91"/>
      <c r="NDZ1574" s="91"/>
      <c r="NEA1574" s="91"/>
      <c r="NEB1574" s="91"/>
      <c r="NEC1574" s="91"/>
      <c r="NED1574" s="91"/>
      <c r="NEE1574" s="91"/>
      <c r="NEF1574" s="91"/>
      <c r="NEG1574" s="91"/>
      <c r="NEH1574" s="91"/>
      <c r="NEI1574" s="91"/>
      <c r="NEJ1574" s="91"/>
      <c r="NEK1574" s="91"/>
      <c r="NEL1574" s="91"/>
      <c r="NEM1574" s="91"/>
      <c r="NEN1574" s="91"/>
      <c r="NEO1574" s="91"/>
      <c r="NEP1574" s="91"/>
      <c r="NEQ1574" s="91"/>
      <c r="NER1574" s="91"/>
      <c r="NES1574" s="91"/>
      <c r="NET1574" s="91"/>
      <c r="NEU1574" s="91"/>
      <c r="NEV1574" s="91"/>
      <c r="NEW1574" s="91"/>
      <c r="NEX1574" s="91"/>
      <c r="NEY1574" s="91"/>
      <c r="NEZ1574" s="91"/>
      <c r="NFA1574" s="91"/>
      <c r="NFB1574" s="91"/>
      <c r="NFC1574" s="91"/>
      <c r="NFD1574" s="91"/>
      <c r="NFE1574" s="91"/>
      <c r="NFF1574" s="91"/>
      <c r="NFG1574" s="91"/>
      <c r="NFH1574" s="91"/>
      <c r="NFI1574" s="91"/>
      <c r="NFJ1574" s="91"/>
      <c r="NFK1574" s="91"/>
      <c r="NFL1574" s="91"/>
      <c r="NFM1574" s="91"/>
      <c r="NFN1574" s="91"/>
      <c r="NFO1574" s="91"/>
      <c r="NFP1574" s="91"/>
      <c r="NFQ1574" s="91"/>
      <c r="NFR1574" s="91"/>
      <c r="NFS1574" s="91"/>
      <c r="NFT1574" s="91"/>
      <c r="NFU1574" s="91"/>
      <c r="NFV1574" s="91"/>
      <c r="NFW1574" s="91"/>
      <c r="NFX1574" s="91"/>
      <c r="NFY1574" s="91"/>
      <c r="NFZ1574" s="91"/>
      <c r="NGA1574" s="91"/>
      <c r="NGB1574" s="91"/>
      <c r="NGC1574" s="91"/>
      <c r="NGD1574" s="91"/>
      <c r="NGE1574" s="91"/>
      <c r="NGF1574" s="91"/>
      <c r="NGG1574" s="91"/>
      <c r="NGH1574" s="91"/>
      <c r="NGI1574" s="91"/>
      <c r="NGJ1574" s="91"/>
      <c r="NGK1574" s="91"/>
      <c r="NGL1574" s="91"/>
      <c r="NGM1574" s="91"/>
      <c r="NGN1574" s="91"/>
      <c r="NGO1574" s="91"/>
      <c r="NGP1574" s="91"/>
      <c r="NGQ1574" s="91"/>
      <c r="NGR1574" s="91"/>
      <c r="NGS1574" s="91"/>
      <c r="NGT1574" s="91"/>
      <c r="NGU1574" s="91"/>
      <c r="NGV1574" s="91"/>
      <c r="NGW1574" s="91"/>
      <c r="NGX1574" s="91"/>
      <c r="NGY1574" s="91"/>
      <c r="NGZ1574" s="91"/>
      <c r="NHA1574" s="91"/>
      <c r="NHB1574" s="91"/>
      <c r="NHC1574" s="91"/>
      <c r="NHD1574" s="91"/>
      <c r="NHE1574" s="91"/>
      <c r="NHF1574" s="91"/>
      <c r="NHG1574" s="91"/>
      <c r="NHH1574" s="91"/>
      <c r="NHI1574" s="91"/>
      <c r="NHJ1574" s="91"/>
      <c r="NHK1574" s="91"/>
      <c r="NHL1574" s="91"/>
      <c r="NHM1574" s="91"/>
      <c r="NHN1574" s="91"/>
      <c r="NHO1574" s="91"/>
      <c r="NHP1574" s="91"/>
      <c r="NHQ1574" s="91"/>
      <c r="NHR1574" s="91"/>
      <c r="NHS1574" s="91"/>
      <c r="NHT1574" s="91"/>
      <c r="NHU1574" s="91"/>
      <c r="NHV1574" s="91"/>
      <c r="NHW1574" s="91"/>
      <c r="NHX1574" s="91"/>
      <c r="NHY1574" s="91"/>
      <c r="NHZ1574" s="91"/>
      <c r="NIA1574" s="91"/>
      <c r="NIB1574" s="91"/>
      <c r="NIC1574" s="91"/>
      <c r="NID1574" s="91"/>
      <c r="NIE1574" s="91"/>
      <c r="NIF1574" s="91"/>
      <c r="NIG1574" s="91"/>
      <c r="NIH1574" s="91"/>
      <c r="NII1574" s="91"/>
      <c r="NIJ1574" s="91"/>
      <c r="NIK1574" s="91"/>
      <c r="NIL1574" s="91"/>
      <c r="NIM1574" s="91"/>
      <c r="NIN1574" s="91"/>
      <c r="NIO1574" s="91"/>
      <c r="NIP1574" s="91"/>
      <c r="NIQ1574" s="91"/>
      <c r="NIR1574" s="91"/>
      <c r="NIS1574" s="91"/>
      <c r="NIT1574" s="91"/>
      <c r="NIU1574" s="91"/>
      <c r="NIV1574" s="91"/>
      <c r="NIW1574" s="91"/>
      <c r="NIX1574" s="91"/>
      <c r="NIY1574" s="91"/>
      <c r="NIZ1574" s="91"/>
      <c r="NJA1574" s="91"/>
      <c r="NJB1574" s="91"/>
      <c r="NJC1574" s="91"/>
      <c r="NJD1574" s="91"/>
      <c r="NJE1574" s="91"/>
      <c r="NJF1574" s="91"/>
      <c r="NJG1574" s="91"/>
      <c r="NJH1574" s="91"/>
      <c r="NJI1574" s="91"/>
      <c r="NJJ1574" s="91"/>
      <c r="NJK1574" s="91"/>
      <c r="NJL1574" s="91"/>
      <c r="NJM1574" s="91"/>
      <c r="NJN1574" s="91"/>
      <c r="NJO1574" s="91"/>
      <c r="NJP1574" s="91"/>
      <c r="NJQ1574" s="91"/>
      <c r="NJR1574" s="91"/>
      <c r="NJS1574" s="91"/>
      <c r="NJT1574" s="91"/>
      <c r="NJU1574" s="91"/>
      <c r="NJV1574" s="91"/>
      <c r="NJW1574" s="91"/>
      <c r="NJX1574" s="91"/>
      <c r="NJY1574" s="91"/>
      <c r="NJZ1574" s="91"/>
      <c r="NKA1574" s="91"/>
      <c r="NKB1574" s="91"/>
      <c r="NKC1574" s="91"/>
      <c r="NKD1574" s="91"/>
      <c r="NKE1574" s="91"/>
      <c r="NKF1574" s="91"/>
      <c r="NKG1574" s="91"/>
      <c r="NKH1574" s="91"/>
      <c r="NKI1574" s="91"/>
      <c r="NKJ1574" s="91"/>
      <c r="NKK1574" s="91"/>
      <c r="NKL1574" s="91"/>
      <c r="NKM1574" s="91"/>
      <c r="NKN1574" s="91"/>
      <c r="NKO1574" s="91"/>
      <c r="NKP1574" s="91"/>
      <c r="NKQ1574" s="91"/>
      <c r="NKR1574" s="91"/>
      <c r="NKS1574" s="91"/>
      <c r="NKT1574" s="91"/>
      <c r="NKU1574" s="91"/>
      <c r="NKV1574" s="91"/>
      <c r="NKW1574" s="91"/>
      <c r="NKX1574" s="91"/>
      <c r="NKY1574" s="91"/>
      <c r="NKZ1574" s="91"/>
      <c r="NLA1574" s="91"/>
      <c r="NLB1574" s="91"/>
      <c r="NLC1574" s="91"/>
      <c r="NLD1574" s="91"/>
      <c r="NLE1574" s="91"/>
      <c r="NLF1574" s="91"/>
      <c r="NLG1574" s="91"/>
      <c r="NLH1574" s="91"/>
      <c r="NLI1574" s="91"/>
      <c r="NLJ1574" s="91"/>
      <c r="NLK1574" s="91"/>
      <c r="NLL1574" s="91"/>
      <c r="NLM1574" s="91"/>
      <c r="NLN1574" s="91"/>
      <c r="NLO1574" s="91"/>
      <c r="NLP1574" s="91"/>
      <c r="NLQ1574" s="91"/>
      <c r="NLR1574" s="91"/>
      <c r="NLS1574" s="91"/>
      <c r="NLT1574" s="91"/>
      <c r="NLU1574" s="91"/>
      <c r="NLV1574" s="91"/>
      <c r="NLW1574" s="91"/>
      <c r="NLX1574" s="91"/>
      <c r="NLY1574" s="91"/>
      <c r="NLZ1574" s="91"/>
      <c r="NMA1574" s="91"/>
      <c r="NMB1574" s="91"/>
      <c r="NMC1574" s="91"/>
      <c r="NMD1574" s="91"/>
      <c r="NME1574" s="91"/>
      <c r="NMF1574" s="91"/>
      <c r="NMG1574" s="91"/>
      <c r="NMH1574" s="91"/>
      <c r="NMI1574" s="91"/>
      <c r="NMJ1574" s="91"/>
      <c r="NMK1574" s="91"/>
      <c r="NML1574" s="91"/>
      <c r="NMM1574" s="91"/>
      <c r="NMN1574" s="91"/>
      <c r="NMO1574" s="91"/>
      <c r="NMP1574" s="91"/>
      <c r="NMQ1574" s="91"/>
      <c r="NMR1574" s="91"/>
      <c r="NMS1574" s="91"/>
      <c r="NMT1574" s="91"/>
      <c r="NMU1574" s="91"/>
      <c r="NMV1574" s="91"/>
      <c r="NMW1574" s="91"/>
      <c r="NMX1574" s="91"/>
      <c r="NMY1574" s="91"/>
      <c r="NMZ1574" s="91"/>
      <c r="NNA1574" s="91"/>
      <c r="NNB1574" s="91"/>
      <c r="NNC1574" s="91"/>
      <c r="NND1574" s="91"/>
      <c r="NNE1574" s="91"/>
      <c r="NNF1574" s="91"/>
      <c r="NNG1574" s="91"/>
      <c r="NNH1574" s="91"/>
      <c r="NNI1574" s="91"/>
      <c r="NNJ1574" s="91"/>
      <c r="NNK1574" s="91"/>
      <c r="NNL1574" s="91"/>
      <c r="NNM1574" s="91"/>
      <c r="NNN1574" s="91"/>
      <c r="NNO1574" s="91"/>
      <c r="NNP1574" s="91"/>
      <c r="NNQ1574" s="91"/>
      <c r="NNR1574" s="91"/>
      <c r="NNS1574" s="91"/>
      <c r="NNT1574" s="91"/>
      <c r="NNU1574" s="91"/>
      <c r="NNV1574" s="91"/>
      <c r="NNW1574" s="91"/>
      <c r="NNX1574" s="91"/>
      <c r="NNY1574" s="91"/>
      <c r="NNZ1574" s="91"/>
      <c r="NOA1574" s="91"/>
      <c r="NOB1574" s="91"/>
      <c r="NOC1574" s="91"/>
      <c r="NOD1574" s="91"/>
      <c r="NOE1574" s="91"/>
      <c r="NOF1574" s="91"/>
      <c r="NOG1574" s="91"/>
      <c r="NOH1574" s="91"/>
      <c r="NOI1574" s="91"/>
      <c r="NOJ1574" s="91"/>
      <c r="NOK1574" s="91"/>
      <c r="NOL1574" s="91"/>
      <c r="NOM1574" s="91"/>
      <c r="NON1574" s="91"/>
      <c r="NOO1574" s="91"/>
      <c r="NOP1574" s="91"/>
      <c r="NOQ1574" s="91"/>
      <c r="NOR1574" s="91"/>
      <c r="NOS1574" s="91"/>
      <c r="NOT1574" s="91"/>
      <c r="NOU1574" s="91"/>
      <c r="NOV1574" s="91"/>
      <c r="NOW1574" s="91"/>
      <c r="NOX1574" s="91"/>
      <c r="NOY1574" s="91"/>
      <c r="NOZ1574" s="91"/>
      <c r="NPA1574" s="91"/>
      <c r="NPB1574" s="91"/>
      <c r="NPC1574" s="91"/>
      <c r="NPD1574" s="91"/>
      <c r="NPE1574" s="91"/>
      <c r="NPF1574" s="91"/>
      <c r="NPG1574" s="91"/>
      <c r="NPH1574" s="91"/>
      <c r="NPI1574" s="91"/>
      <c r="NPJ1574" s="91"/>
      <c r="NPK1574" s="91"/>
      <c r="NPL1574" s="91"/>
      <c r="NPM1574" s="91"/>
      <c r="NPN1574" s="91"/>
      <c r="NPO1574" s="91"/>
      <c r="NPP1574" s="91"/>
      <c r="NPQ1574" s="91"/>
      <c r="NPR1574" s="91"/>
      <c r="NPS1574" s="91"/>
      <c r="NPT1574" s="91"/>
      <c r="NPU1574" s="91"/>
      <c r="NPV1574" s="91"/>
      <c r="NPW1574" s="91"/>
      <c r="NPX1574" s="91"/>
      <c r="NPY1574" s="91"/>
      <c r="NPZ1574" s="91"/>
      <c r="NQA1574" s="91"/>
      <c r="NQB1574" s="91"/>
      <c r="NQC1574" s="91"/>
      <c r="NQD1574" s="91"/>
      <c r="NQE1574" s="91"/>
      <c r="NQF1574" s="91"/>
      <c r="NQG1574" s="91"/>
      <c r="NQH1574" s="91"/>
      <c r="NQI1574" s="91"/>
      <c r="NQJ1574" s="91"/>
      <c r="NQK1574" s="91"/>
      <c r="NQL1574" s="91"/>
      <c r="NQM1574" s="91"/>
      <c r="NQN1574" s="91"/>
      <c r="NQO1574" s="91"/>
      <c r="NQP1574" s="91"/>
      <c r="NQQ1574" s="91"/>
      <c r="NQR1574" s="91"/>
      <c r="NQS1574" s="91"/>
      <c r="NQT1574" s="91"/>
      <c r="NQU1574" s="91"/>
      <c r="NQV1574" s="91"/>
      <c r="NQW1574" s="91"/>
      <c r="NQX1574" s="91"/>
      <c r="NQY1574" s="91"/>
      <c r="NQZ1574" s="91"/>
      <c r="NRA1574" s="91"/>
      <c r="NRB1574" s="91"/>
      <c r="NRC1574" s="91"/>
      <c r="NRD1574" s="91"/>
      <c r="NRE1574" s="91"/>
      <c r="NRF1574" s="91"/>
      <c r="NRG1574" s="91"/>
      <c r="NRH1574" s="91"/>
      <c r="NRI1574" s="91"/>
      <c r="NRJ1574" s="91"/>
      <c r="NRK1574" s="91"/>
      <c r="NRL1574" s="91"/>
      <c r="NRM1574" s="91"/>
      <c r="NRN1574" s="91"/>
      <c r="NRO1574" s="91"/>
      <c r="NRP1574" s="91"/>
      <c r="NRQ1574" s="91"/>
      <c r="NRR1574" s="91"/>
      <c r="NRS1574" s="91"/>
      <c r="NRT1574" s="91"/>
      <c r="NRU1574" s="91"/>
      <c r="NRV1574" s="91"/>
      <c r="NRW1574" s="91"/>
      <c r="NRX1574" s="91"/>
      <c r="NRY1574" s="91"/>
      <c r="NRZ1574" s="91"/>
      <c r="NSA1574" s="91"/>
      <c r="NSB1574" s="91"/>
      <c r="NSC1574" s="91"/>
      <c r="NSD1574" s="91"/>
      <c r="NSE1574" s="91"/>
      <c r="NSF1574" s="91"/>
      <c r="NSG1574" s="91"/>
      <c r="NSH1574" s="91"/>
      <c r="NSI1574" s="91"/>
      <c r="NSJ1574" s="91"/>
      <c r="NSK1574" s="91"/>
      <c r="NSL1574" s="91"/>
      <c r="NSM1574" s="91"/>
      <c r="NSN1574" s="91"/>
      <c r="NSO1574" s="91"/>
      <c r="NSP1574" s="91"/>
      <c r="NSQ1574" s="91"/>
      <c r="NSR1574" s="91"/>
      <c r="NSS1574" s="91"/>
      <c r="NST1574" s="91"/>
      <c r="NSU1574" s="91"/>
      <c r="NSV1574" s="91"/>
      <c r="NSW1574" s="91"/>
      <c r="NSX1574" s="91"/>
      <c r="NSY1574" s="91"/>
      <c r="NSZ1574" s="91"/>
      <c r="NTA1574" s="91"/>
      <c r="NTB1574" s="91"/>
      <c r="NTC1574" s="91"/>
      <c r="NTD1574" s="91"/>
      <c r="NTE1574" s="91"/>
      <c r="NTF1574" s="91"/>
      <c r="NTG1574" s="91"/>
      <c r="NTH1574" s="91"/>
      <c r="NTI1574" s="91"/>
      <c r="NTJ1574" s="91"/>
      <c r="NTK1574" s="91"/>
      <c r="NTL1574" s="91"/>
      <c r="NTM1574" s="91"/>
      <c r="NTN1574" s="91"/>
      <c r="NTO1574" s="91"/>
      <c r="NTP1574" s="91"/>
      <c r="NTQ1574" s="91"/>
      <c r="NTR1574" s="91"/>
      <c r="NTS1574" s="91"/>
      <c r="NTT1574" s="91"/>
      <c r="NTU1574" s="91"/>
      <c r="NTV1574" s="91"/>
      <c r="NTW1574" s="91"/>
      <c r="NTX1574" s="91"/>
      <c r="NTY1574" s="91"/>
      <c r="NTZ1574" s="91"/>
      <c r="NUA1574" s="91"/>
      <c r="NUB1574" s="91"/>
      <c r="NUC1574" s="91"/>
      <c r="NUD1574" s="91"/>
      <c r="NUE1574" s="91"/>
      <c r="NUF1574" s="91"/>
      <c r="NUG1574" s="91"/>
      <c r="NUH1574" s="91"/>
      <c r="NUI1574" s="91"/>
      <c r="NUJ1574" s="91"/>
      <c r="NUK1574" s="91"/>
      <c r="NUL1574" s="91"/>
      <c r="NUM1574" s="91"/>
      <c r="NUN1574" s="91"/>
      <c r="NUO1574" s="91"/>
      <c r="NUP1574" s="91"/>
      <c r="NUQ1574" s="91"/>
      <c r="NUR1574" s="91"/>
      <c r="NUS1574" s="91"/>
      <c r="NUT1574" s="91"/>
      <c r="NUU1574" s="91"/>
      <c r="NUV1574" s="91"/>
      <c r="NUW1574" s="91"/>
      <c r="NUX1574" s="91"/>
      <c r="NUY1574" s="91"/>
      <c r="NUZ1574" s="91"/>
      <c r="NVA1574" s="91"/>
      <c r="NVB1574" s="91"/>
      <c r="NVC1574" s="91"/>
      <c r="NVD1574" s="91"/>
      <c r="NVE1574" s="91"/>
      <c r="NVF1574" s="91"/>
      <c r="NVG1574" s="91"/>
      <c r="NVH1574" s="91"/>
      <c r="NVI1574" s="91"/>
      <c r="NVJ1574" s="91"/>
      <c r="NVK1574" s="91"/>
      <c r="NVL1574" s="91"/>
      <c r="NVM1574" s="91"/>
      <c r="NVN1574" s="91"/>
      <c r="NVO1574" s="91"/>
      <c r="NVP1574" s="91"/>
      <c r="NVQ1574" s="91"/>
      <c r="NVR1574" s="91"/>
      <c r="NVS1574" s="91"/>
      <c r="NVT1574" s="91"/>
      <c r="NVU1574" s="91"/>
      <c r="NVV1574" s="91"/>
      <c r="NVW1574" s="91"/>
      <c r="NVX1574" s="91"/>
      <c r="NVY1574" s="91"/>
      <c r="NVZ1574" s="91"/>
      <c r="NWA1574" s="91"/>
      <c r="NWB1574" s="91"/>
      <c r="NWC1574" s="91"/>
      <c r="NWD1574" s="91"/>
      <c r="NWE1574" s="91"/>
      <c r="NWF1574" s="91"/>
      <c r="NWG1574" s="91"/>
      <c r="NWH1574" s="91"/>
      <c r="NWI1574" s="91"/>
      <c r="NWJ1574" s="91"/>
      <c r="NWK1574" s="91"/>
      <c r="NWL1574" s="91"/>
      <c r="NWM1574" s="91"/>
      <c r="NWN1574" s="91"/>
      <c r="NWO1574" s="91"/>
      <c r="NWP1574" s="91"/>
      <c r="NWQ1574" s="91"/>
      <c r="NWR1574" s="91"/>
      <c r="NWS1574" s="91"/>
      <c r="NWT1574" s="91"/>
      <c r="NWU1574" s="91"/>
      <c r="NWV1574" s="91"/>
      <c r="NWW1574" s="91"/>
      <c r="NWX1574" s="91"/>
      <c r="NWY1574" s="91"/>
      <c r="NWZ1574" s="91"/>
      <c r="NXA1574" s="91"/>
      <c r="NXB1574" s="91"/>
      <c r="NXC1574" s="91"/>
      <c r="NXD1574" s="91"/>
      <c r="NXE1574" s="91"/>
      <c r="NXF1574" s="91"/>
      <c r="NXG1574" s="91"/>
      <c r="NXH1574" s="91"/>
      <c r="NXI1574" s="91"/>
      <c r="NXJ1574" s="91"/>
      <c r="NXK1574" s="91"/>
      <c r="NXL1574" s="91"/>
      <c r="NXM1574" s="91"/>
      <c r="NXN1574" s="91"/>
      <c r="NXO1574" s="91"/>
      <c r="NXP1574" s="91"/>
      <c r="NXQ1574" s="91"/>
      <c r="NXR1574" s="91"/>
      <c r="NXS1574" s="91"/>
      <c r="NXT1574" s="91"/>
      <c r="NXU1574" s="91"/>
      <c r="NXV1574" s="91"/>
      <c r="NXW1574" s="91"/>
      <c r="NXX1574" s="91"/>
      <c r="NXY1574" s="91"/>
      <c r="NXZ1574" s="91"/>
      <c r="NYA1574" s="91"/>
      <c r="NYB1574" s="91"/>
      <c r="NYC1574" s="91"/>
      <c r="NYD1574" s="91"/>
      <c r="NYE1574" s="91"/>
      <c r="NYF1574" s="91"/>
      <c r="NYG1574" s="91"/>
      <c r="NYH1574" s="91"/>
      <c r="NYI1574" s="91"/>
      <c r="NYJ1574" s="91"/>
      <c r="NYK1574" s="91"/>
      <c r="NYL1574" s="91"/>
      <c r="NYM1574" s="91"/>
      <c r="NYN1574" s="91"/>
      <c r="NYO1574" s="91"/>
      <c r="NYP1574" s="91"/>
      <c r="NYQ1574" s="91"/>
      <c r="NYR1574" s="91"/>
      <c r="NYS1574" s="91"/>
      <c r="NYT1574" s="91"/>
      <c r="NYU1574" s="91"/>
      <c r="NYV1574" s="91"/>
      <c r="NYW1574" s="91"/>
      <c r="NYX1574" s="91"/>
      <c r="NYY1574" s="91"/>
      <c r="NYZ1574" s="91"/>
      <c r="NZA1574" s="91"/>
      <c r="NZB1574" s="91"/>
      <c r="NZC1574" s="91"/>
      <c r="NZD1574" s="91"/>
      <c r="NZE1574" s="91"/>
      <c r="NZF1574" s="91"/>
      <c r="NZG1574" s="91"/>
      <c r="NZH1574" s="91"/>
      <c r="NZI1574" s="91"/>
      <c r="NZJ1574" s="91"/>
      <c r="NZK1574" s="91"/>
      <c r="NZL1574" s="91"/>
      <c r="NZM1574" s="91"/>
      <c r="NZN1574" s="91"/>
      <c r="NZO1574" s="91"/>
      <c r="NZP1574" s="91"/>
      <c r="NZQ1574" s="91"/>
      <c r="NZR1574" s="91"/>
      <c r="NZS1574" s="91"/>
      <c r="NZT1574" s="91"/>
      <c r="NZU1574" s="91"/>
      <c r="NZV1574" s="91"/>
      <c r="NZW1574" s="91"/>
      <c r="NZX1574" s="91"/>
      <c r="NZY1574" s="91"/>
      <c r="NZZ1574" s="91"/>
      <c r="OAA1574" s="91"/>
      <c r="OAB1574" s="91"/>
      <c r="OAC1574" s="91"/>
      <c r="OAD1574" s="91"/>
      <c r="OAE1574" s="91"/>
      <c r="OAF1574" s="91"/>
      <c r="OAG1574" s="91"/>
      <c r="OAH1574" s="91"/>
      <c r="OAI1574" s="91"/>
      <c r="OAJ1574" s="91"/>
      <c r="OAK1574" s="91"/>
      <c r="OAL1574" s="91"/>
      <c r="OAM1574" s="91"/>
      <c r="OAN1574" s="91"/>
      <c r="OAO1574" s="91"/>
      <c r="OAP1574" s="91"/>
      <c r="OAQ1574" s="91"/>
      <c r="OAR1574" s="91"/>
      <c r="OAS1574" s="91"/>
      <c r="OAT1574" s="91"/>
      <c r="OAU1574" s="91"/>
      <c r="OAV1574" s="91"/>
      <c r="OAW1574" s="91"/>
      <c r="OAX1574" s="91"/>
      <c r="OAY1574" s="91"/>
      <c r="OAZ1574" s="91"/>
      <c r="OBA1574" s="91"/>
      <c r="OBB1574" s="91"/>
      <c r="OBC1574" s="91"/>
      <c r="OBD1574" s="91"/>
      <c r="OBE1574" s="91"/>
      <c r="OBF1574" s="91"/>
      <c r="OBG1574" s="91"/>
      <c r="OBH1574" s="91"/>
      <c r="OBI1574" s="91"/>
      <c r="OBJ1574" s="91"/>
      <c r="OBK1574" s="91"/>
      <c r="OBL1574" s="91"/>
      <c r="OBM1574" s="91"/>
      <c r="OBN1574" s="91"/>
      <c r="OBO1574" s="91"/>
      <c r="OBP1574" s="91"/>
      <c r="OBQ1574" s="91"/>
      <c r="OBR1574" s="91"/>
      <c r="OBS1574" s="91"/>
      <c r="OBT1574" s="91"/>
      <c r="OBU1574" s="91"/>
      <c r="OBV1574" s="91"/>
      <c r="OBW1574" s="91"/>
      <c r="OBX1574" s="91"/>
      <c r="OBY1574" s="91"/>
      <c r="OBZ1574" s="91"/>
      <c r="OCA1574" s="91"/>
      <c r="OCB1574" s="91"/>
      <c r="OCC1574" s="91"/>
      <c r="OCD1574" s="91"/>
      <c r="OCE1574" s="91"/>
      <c r="OCF1574" s="91"/>
      <c r="OCG1574" s="91"/>
      <c r="OCH1574" s="91"/>
      <c r="OCI1574" s="91"/>
      <c r="OCJ1574" s="91"/>
      <c r="OCK1574" s="91"/>
      <c r="OCL1574" s="91"/>
      <c r="OCM1574" s="91"/>
      <c r="OCN1574" s="91"/>
      <c r="OCO1574" s="91"/>
      <c r="OCP1574" s="91"/>
      <c r="OCQ1574" s="91"/>
      <c r="OCR1574" s="91"/>
      <c r="OCS1574" s="91"/>
      <c r="OCT1574" s="91"/>
      <c r="OCU1574" s="91"/>
      <c r="OCV1574" s="91"/>
      <c r="OCW1574" s="91"/>
      <c r="OCX1574" s="91"/>
      <c r="OCY1574" s="91"/>
      <c r="OCZ1574" s="91"/>
      <c r="ODA1574" s="91"/>
      <c r="ODB1574" s="91"/>
      <c r="ODC1574" s="91"/>
      <c r="ODD1574" s="91"/>
      <c r="ODE1574" s="91"/>
      <c r="ODF1574" s="91"/>
      <c r="ODG1574" s="91"/>
      <c r="ODH1574" s="91"/>
      <c r="ODI1574" s="91"/>
      <c r="ODJ1574" s="91"/>
      <c r="ODK1574" s="91"/>
      <c r="ODL1574" s="91"/>
      <c r="ODM1574" s="91"/>
      <c r="ODN1574" s="91"/>
      <c r="ODO1574" s="91"/>
      <c r="ODP1574" s="91"/>
      <c r="ODQ1574" s="91"/>
      <c r="ODR1574" s="91"/>
      <c r="ODS1574" s="91"/>
      <c r="ODT1574" s="91"/>
      <c r="ODU1574" s="91"/>
      <c r="ODV1574" s="91"/>
      <c r="ODW1574" s="91"/>
      <c r="ODX1574" s="91"/>
      <c r="ODY1574" s="91"/>
      <c r="ODZ1574" s="91"/>
      <c r="OEA1574" s="91"/>
      <c r="OEB1574" s="91"/>
      <c r="OEC1574" s="91"/>
      <c r="OED1574" s="91"/>
      <c r="OEE1574" s="91"/>
      <c r="OEF1574" s="91"/>
      <c r="OEG1574" s="91"/>
      <c r="OEH1574" s="91"/>
      <c r="OEI1574" s="91"/>
      <c r="OEJ1574" s="91"/>
      <c r="OEK1574" s="91"/>
      <c r="OEL1574" s="91"/>
      <c r="OEM1574" s="91"/>
      <c r="OEN1574" s="91"/>
      <c r="OEO1574" s="91"/>
      <c r="OEP1574" s="91"/>
      <c r="OEQ1574" s="91"/>
      <c r="OER1574" s="91"/>
      <c r="OES1574" s="91"/>
      <c r="OET1574" s="91"/>
      <c r="OEU1574" s="91"/>
      <c r="OEV1574" s="91"/>
      <c r="OEW1574" s="91"/>
      <c r="OEX1574" s="91"/>
      <c r="OEY1574" s="91"/>
      <c r="OEZ1574" s="91"/>
      <c r="OFA1574" s="91"/>
      <c r="OFB1574" s="91"/>
      <c r="OFC1574" s="91"/>
      <c r="OFD1574" s="91"/>
      <c r="OFE1574" s="91"/>
      <c r="OFF1574" s="91"/>
      <c r="OFG1574" s="91"/>
      <c r="OFH1574" s="91"/>
      <c r="OFI1574" s="91"/>
      <c r="OFJ1574" s="91"/>
      <c r="OFK1574" s="91"/>
      <c r="OFL1574" s="91"/>
      <c r="OFM1574" s="91"/>
      <c r="OFN1574" s="91"/>
      <c r="OFO1574" s="91"/>
      <c r="OFP1574" s="91"/>
      <c r="OFQ1574" s="91"/>
      <c r="OFR1574" s="91"/>
      <c r="OFS1574" s="91"/>
      <c r="OFT1574" s="91"/>
      <c r="OFU1574" s="91"/>
      <c r="OFV1574" s="91"/>
      <c r="OFW1574" s="91"/>
      <c r="OFX1574" s="91"/>
      <c r="OFY1574" s="91"/>
      <c r="OFZ1574" s="91"/>
      <c r="OGA1574" s="91"/>
      <c r="OGB1574" s="91"/>
      <c r="OGC1574" s="91"/>
      <c r="OGD1574" s="91"/>
      <c r="OGE1574" s="91"/>
      <c r="OGF1574" s="91"/>
      <c r="OGG1574" s="91"/>
      <c r="OGH1574" s="91"/>
      <c r="OGI1574" s="91"/>
      <c r="OGJ1574" s="91"/>
      <c r="OGK1574" s="91"/>
      <c r="OGL1574" s="91"/>
      <c r="OGM1574" s="91"/>
      <c r="OGN1574" s="91"/>
      <c r="OGO1574" s="91"/>
      <c r="OGP1574" s="91"/>
      <c r="OGQ1574" s="91"/>
      <c r="OGR1574" s="91"/>
      <c r="OGS1574" s="91"/>
      <c r="OGT1574" s="91"/>
      <c r="OGU1574" s="91"/>
      <c r="OGV1574" s="91"/>
      <c r="OGW1574" s="91"/>
      <c r="OGX1574" s="91"/>
      <c r="OGY1574" s="91"/>
      <c r="OGZ1574" s="91"/>
      <c r="OHA1574" s="91"/>
      <c r="OHB1574" s="91"/>
      <c r="OHC1574" s="91"/>
      <c r="OHD1574" s="91"/>
      <c r="OHE1574" s="91"/>
      <c r="OHF1574" s="91"/>
      <c r="OHG1574" s="91"/>
      <c r="OHH1574" s="91"/>
      <c r="OHI1574" s="91"/>
      <c r="OHJ1574" s="91"/>
      <c r="OHK1574" s="91"/>
      <c r="OHL1574" s="91"/>
      <c r="OHM1574" s="91"/>
      <c r="OHN1574" s="91"/>
      <c r="OHO1574" s="91"/>
      <c r="OHP1574" s="91"/>
      <c r="OHQ1574" s="91"/>
      <c r="OHR1574" s="91"/>
      <c r="OHS1574" s="91"/>
      <c r="OHT1574" s="91"/>
      <c r="OHU1574" s="91"/>
      <c r="OHV1574" s="91"/>
      <c r="OHW1574" s="91"/>
      <c r="OHX1574" s="91"/>
      <c r="OHY1574" s="91"/>
      <c r="OHZ1574" s="91"/>
      <c r="OIA1574" s="91"/>
      <c r="OIB1574" s="91"/>
      <c r="OIC1574" s="91"/>
      <c r="OID1574" s="91"/>
      <c r="OIE1574" s="91"/>
      <c r="OIF1574" s="91"/>
      <c r="OIG1574" s="91"/>
      <c r="OIH1574" s="91"/>
      <c r="OII1574" s="91"/>
      <c r="OIJ1574" s="91"/>
      <c r="OIK1574" s="91"/>
      <c r="OIL1574" s="91"/>
      <c r="OIM1574" s="91"/>
      <c r="OIN1574" s="91"/>
      <c r="OIO1574" s="91"/>
      <c r="OIP1574" s="91"/>
      <c r="OIQ1574" s="91"/>
      <c r="OIR1574" s="91"/>
      <c r="OIS1574" s="91"/>
      <c r="OIT1574" s="91"/>
      <c r="OIU1574" s="91"/>
      <c r="OIV1574" s="91"/>
      <c r="OIW1574" s="91"/>
      <c r="OIX1574" s="91"/>
      <c r="OIY1574" s="91"/>
      <c r="OIZ1574" s="91"/>
      <c r="OJA1574" s="91"/>
      <c r="OJB1574" s="91"/>
      <c r="OJC1574" s="91"/>
      <c r="OJD1574" s="91"/>
      <c r="OJE1574" s="91"/>
      <c r="OJF1574" s="91"/>
      <c r="OJG1574" s="91"/>
      <c r="OJH1574" s="91"/>
      <c r="OJI1574" s="91"/>
      <c r="OJJ1574" s="91"/>
      <c r="OJK1574" s="91"/>
      <c r="OJL1574" s="91"/>
      <c r="OJM1574" s="91"/>
      <c r="OJN1574" s="91"/>
      <c r="OJO1574" s="91"/>
      <c r="OJP1574" s="91"/>
      <c r="OJQ1574" s="91"/>
      <c r="OJR1574" s="91"/>
      <c r="OJS1574" s="91"/>
      <c r="OJT1574" s="91"/>
      <c r="OJU1574" s="91"/>
      <c r="OJV1574" s="91"/>
      <c r="OJW1574" s="91"/>
      <c r="OJX1574" s="91"/>
      <c r="OJY1574" s="91"/>
      <c r="OJZ1574" s="91"/>
      <c r="OKA1574" s="91"/>
      <c r="OKB1574" s="91"/>
      <c r="OKC1574" s="91"/>
      <c r="OKD1574" s="91"/>
      <c r="OKE1574" s="91"/>
      <c r="OKF1574" s="91"/>
      <c r="OKG1574" s="91"/>
      <c r="OKH1574" s="91"/>
      <c r="OKI1574" s="91"/>
      <c r="OKJ1574" s="91"/>
      <c r="OKK1574" s="91"/>
      <c r="OKL1574" s="91"/>
      <c r="OKM1574" s="91"/>
      <c r="OKN1574" s="91"/>
      <c r="OKO1574" s="91"/>
      <c r="OKP1574" s="91"/>
      <c r="OKQ1574" s="91"/>
      <c r="OKR1574" s="91"/>
      <c r="OKS1574" s="91"/>
      <c r="OKT1574" s="91"/>
      <c r="OKU1574" s="91"/>
      <c r="OKV1574" s="91"/>
      <c r="OKW1574" s="91"/>
      <c r="OKX1574" s="91"/>
      <c r="OKY1574" s="91"/>
      <c r="OKZ1574" s="91"/>
      <c r="OLA1574" s="91"/>
      <c r="OLB1574" s="91"/>
      <c r="OLC1574" s="91"/>
      <c r="OLD1574" s="91"/>
      <c r="OLE1574" s="91"/>
      <c r="OLF1574" s="91"/>
      <c r="OLG1574" s="91"/>
      <c r="OLH1574" s="91"/>
      <c r="OLI1574" s="91"/>
      <c r="OLJ1574" s="91"/>
      <c r="OLK1574" s="91"/>
      <c r="OLL1574" s="91"/>
      <c r="OLM1574" s="91"/>
      <c r="OLN1574" s="91"/>
      <c r="OLO1574" s="91"/>
      <c r="OLP1574" s="91"/>
      <c r="OLQ1574" s="91"/>
      <c r="OLR1574" s="91"/>
      <c r="OLS1574" s="91"/>
      <c r="OLT1574" s="91"/>
      <c r="OLU1574" s="91"/>
      <c r="OLV1574" s="91"/>
      <c r="OLW1574" s="91"/>
      <c r="OLX1574" s="91"/>
      <c r="OLY1574" s="91"/>
      <c r="OLZ1574" s="91"/>
      <c r="OMA1574" s="91"/>
      <c r="OMB1574" s="91"/>
      <c r="OMC1574" s="91"/>
      <c r="OMD1574" s="91"/>
      <c r="OME1574" s="91"/>
      <c r="OMF1574" s="91"/>
      <c r="OMG1574" s="91"/>
      <c r="OMH1574" s="91"/>
      <c r="OMI1574" s="91"/>
      <c r="OMJ1574" s="91"/>
      <c r="OMK1574" s="91"/>
      <c r="OML1574" s="91"/>
      <c r="OMM1574" s="91"/>
      <c r="OMN1574" s="91"/>
      <c r="OMO1574" s="91"/>
      <c r="OMP1574" s="91"/>
      <c r="OMQ1574" s="91"/>
      <c r="OMR1574" s="91"/>
      <c r="OMS1574" s="91"/>
      <c r="OMT1574" s="91"/>
      <c r="OMU1574" s="91"/>
      <c r="OMV1574" s="91"/>
      <c r="OMW1574" s="91"/>
      <c r="OMX1574" s="91"/>
      <c r="OMY1574" s="91"/>
      <c r="OMZ1574" s="91"/>
      <c r="ONA1574" s="91"/>
      <c r="ONB1574" s="91"/>
      <c r="ONC1574" s="91"/>
      <c r="OND1574" s="91"/>
      <c r="ONE1574" s="91"/>
      <c r="ONF1574" s="91"/>
      <c r="ONG1574" s="91"/>
      <c r="ONH1574" s="91"/>
      <c r="ONI1574" s="91"/>
      <c r="ONJ1574" s="91"/>
      <c r="ONK1574" s="91"/>
      <c r="ONL1574" s="91"/>
      <c r="ONM1574" s="91"/>
      <c r="ONN1574" s="91"/>
      <c r="ONO1574" s="91"/>
      <c r="ONP1574" s="91"/>
      <c r="ONQ1574" s="91"/>
      <c r="ONR1574" s="91"/>
      <c r="ONS1574" s="91"/>
      <c r="ONT1574" s="91"/>
      <c r="ONU1574" s="91"/>
      <c r="ONV1574" s="91"/>
      <c r="ONW1574" s="91"/>
      <c r="ONX1574" s="91"/>
      <c r="ONY1574" s="91"/>
      <c r="ONZ1574" s="91"/>
      <c r="OOA1574" s="91"/>
      <c r="OOB1574" s="91"/>
      <c r="OOC1574" s="91"/>
      <c r="OOD1574" s="91"/>
      <c r="OOE1574" s="91"/>
      <c r="OOF1574" s="91"/>
      <c r="OOG1574" s="91"/>
      <c r="OOH1574" s="91"/>
      <c r="OOI1574" s="91"/>
      <c r="OOJ1574" s="91"/>
      <c r="OOK1574" s="91"/>
      <c r="OOL1574" s="91"/>
      <c r="OOM1574" s="91"/>
      <c r="OON1574" s="91"/>
      <c r="OOO1574" s="91"/>
      <c r="OOP1574" s="91"/>
      <c r="OOQ1574" s="91"/>
      <c r="OOR1574" s="91"/>
      <c r="OOS1574" s="91"/>
      <c r="OOT1574" s="91"/>
      <c r="OOU1574" s="91"/>
      <c r="OOV1574" s="91"/>
      <c r="OOW1574" s="91"/>
      <c r="OOX1574" s="91"/>
      <c r="OOY1574" s="91"/>
      <c r="OOZ1574" s="91"/>
      <c r="OPA1574" s="91"/>
      <c r="OPB1574" s="91"/>
      <c r="OPC1574" s="91"/>
      <c r="OPD1574" s="91"/>
      <c r="OPE1574" s="91"/>
      <c r="OPF1574" s="91"/>
      <c r="OPG1574" s="91"/>
      <c r="OPH1574" s="91"/>
      <c r="OPI1574" s="91"/>
      <c r="OPJ1574" s="91"/>
      <c r="OPK1574" s="91"/>
      <c r="OPL1574" s="91"/>
      <c r="OPM1574" s="91"/>
      <c r="OPN1574" s="91"/>
      <c r="OPO1574" s="91"/>
      <c r="OPP1574" s="91"/>
      <c r="OPQ1574" s="91"/>
      <c r="OPR1574" s="91"/>
      <c r="OPS1574" s="91"/>
      <c r="OPT1574" s="91"/>
      <c r="OPU1574" s="91"/>
      <c r="OPV1574" s="91"/>
      <c r="OPW1574" s="91"/>
      <c r="OPX1574" s="91"/>
      <c r="OPY1574" s="91"/>
      <c r="OPZ1574" s="91"/>
      <c r="OQA1574" s="91"/>
      <c r="OQB1574" s="91"/>
      <c r="OQC1574" s="91"/>
      <c r="OQD1574" s="91"/>
      <c r="OQE1574" s="91"/>
      <c r="OQF1574" s="91"/>
      <c r="OQG1574" s="91"/>
      <c r="OQH1574" s="91"/>
      <c r="OQI1574" s="91"/>
      <c r="OQJ1574" s="91"/>
      <c r="OQK1574" s="91"/>
      <c r="OQL1574" s="91"/>
      <c r="OQM1574" s="91"/>
      <c r="OQN1574" s="91"/>
      <c r="OQO1574" s="91"/>
      <c r="OQP1574" s="91"/>
      <c r="OQQ1574" s="91"/>
      <c r="OQR1574" s="91"/>
      <c r="OQS1574" s="91"/>
      <c r="OQT1574" s="91"/>
      <c r="OQU1574" s="91"/>
      <c r="OQV1574" s="91"/>
      <c r="OQW1574" s="91"/>
      <c r="OQX1574" s="91"/>
      <c r="OQY1574" s="91"/>
      <c r="OQZ1574" s="91"/>
      <c r="ORA1574" s="91"/>
      <c r="ORB1574" s="91"/>
      <c r="ORC1574" s="91"/>
      <c r="ORD1574" s="91"/>
      <c r="ORE1574" s="91"/>
      <c r="ORF1574" s="91"/>
      <c r="ORG1574" s="91"/>
      <c r="ORH1574" s="91"/>
      <c r="ORI1574" s="91"/>
      <c r="ORJ1574" s="91"/>
      <c r="ORK1574" s="91"/>
      <c r="ORL1574" s="91"/>
      <c r="ORM1574" s="91"/>
      <c r="ORN1574" s="91"/>
      <c r="ORO1574" s="91"/>
      <c r="ORP1574" s="91"/>
      <c r="ORQ1574" s="91"/>
      <c r="ORR1574" s="91"/>
      <c r="ORS1574" s="91"/>
      <c r="ORT1574" s="91"/>
      <c r="ORU1574" s="91"/>
      <c r="ORV1574" s="91"/>
      <c r="ORW1574" s="91"/>
      <c r="ORX1574" s="91"/>
      <c r="ORY1574" s="91"/>
      <c r="ORZ1574" s="91"/>
      <c r="OSA1574" s="91"/>
      <c r="OSB1574" s="91"/>
      <c r="OSC1574" s="91"/>
      <c r="OSD1574" s="91"/>
      <c r="OSE1574" s="91"/>
      <c r="OSF1574" s="91"/>
      <c r="OSG1574" s="91"/>
      <c r="OSH1574" s="91"/>
      <c r="OSI1574" s="91"/>
      <c r="OSJ1574" s="91"/>
      <c r="OSK1574" s="91"/>
      <c r="OSL1574" s="91"/>
      <c r="OSM1574" s="91"/>
      <c r="OSN1574" s="91"/>
      <c r="OSO1574" s="91"/>
      <c r="OSP1574" s="91"/>
      <c r="OSQ1574" s="91"/>
      <c r="OSR1574" s="91"/>
      <c r="OSS1574" s="91"/>
      <c r="OST1574" s="91"/>
      <c r="OSU1574" s="91"/>
      <c r="OSV1574" s="91"/>
      <c r="OSW1574" s="91"/>
      <c r="OSX1574" s="91"/>
      <c r="OSY1574" s="91"/>
      <c r="OSZ1574" s="91"/>
      <c r="OTA1574" s="91"/>
      <c r="OTB1574" s="91"/>
      <c r="OTC1574" s="91"/>
      <c r="OTD1574" s="91"/>
      <c r="OTE1574" s="91"/>
      <c r="OTF1574" s="91"/>
      <c r="OTG1574" s="91"/>
      <c r="OTH1574" s="91"/>
      <c r="OTI1574" s="91"/>
      <c r="OTJ1574" s="91"/>
      <c r="OTK1574" s="91"/>
      <c r="OTL1574" s="91"/>
      <c r="OTM1574" s="91"/>
      <c r="OTN1574" s="91"/>
      <c r="OTO1574" s="91"/>
      <c r="OTP1574" s="91"/>
      <c r="OTQ1574" s="91"/>
      <c r="OTR1574" s="91"/>
      <c r="OTS1574" s="91"/>
      <c r="OTT1574" s="91"/>
      <c r="OTU1574" s="91"/>
      <c r="OTV1574" s="91"/>
      <c r="OTW1574" s="91"/>
      <c r="OTX1574" s="91"/>
      <c r="OTY1574" s="91"/>
      <c r="OTZ1574" s="91"/>
      <c r="OUA1574" s="91"/>
      <c r="OUB1574" s="91"/>
      <c r="OUC1574" s="91"/>
      <c r="OUD1574" s="91"/>
      <c r="OUE1574" s="91"/>
      <c r="OUF1574" s="91"/>
      <c r="OUG1574" s="91"/>
      <c r="OUH1574" s="91"/>
      <c r="OUI1574" s="91"/>
      <c r="OUJ1574" s="91"/>
      <c r="OUK1574" s="91"/>
      <c r="OUL1574" s="91"/>
      <c r="OUM1574" s="91"/>
      <c r="OUN1574" s="91"/>
      <c r="OUO1574" s="91"/>
      <c r="OUP1574" s="91"/>
      <c r="OUQ1574" s="91"/>
      <c r="OUR1574" s="91"/>
      <c r="OUS1574" s="91"/>
      <c r="OUT1574" s="91"/>
      <c r="OUU1574" s="91"/>
      <c r="OUV1574" s="91"/>
      <c r="OUW1574" s="91"/>
      <c r="OUX1574" s="91"/>
      <c r="OUY1574" s="91"/>
      <c r="OUZ1574" s="91"/>
      <c r="OVA1574" s="91"/>
      <c r="OVB1574" s="91"/>
      <c r="OVC1574" s="91"/>
      <c r="OVD1574" s="91"/>
      <c r="OVE1574" s="91"/>
      <c r="OVF1574" s="91"/>
      <c r="OVG1574" s="91"/>
      <c r="OVH1574" s="91"/>
      <c r="OVI1574" s="91"/>
      <c r="OVJ1574" s="91"/>
      <c r="OVK1574" s="91"/>
      <c r="OVL1574" s="91"/>
      <c r="OVM1574" s="91"/>
      <c r="OVN1574" s="91"/>
      <c r="OVO1574" s="91"/>
      <c r="OVP1574" s="91"/>
      <c r="OVQ1574" s="91"/>
      <c r="OVR1574" s="91"/>
      <c r="OVS1574" s="91"/>
      <c r="OVT1574" s="91"/>
      <c r="OVU1574" s="91"/>
      <c r="OVV1574" s="91"/>
      <c r="OVW1574" s="91"/>
      <c r="OVX1574" s="91"/>
      <c r="OVY1574" s="91"/>
      <c r="OVZ1574" s="91"/>
      <c r="OWA1574" s="91"/>
      <c r="OWB1574" s="91"/>
      <c r="OWC1574" s="91"/>
      <c r="OWD1574" s="91"/>
      <c r="OWE1574" s="91"/>
      <c r="OWF1574" s="91"/>
      <c r="OWG1574" s="91"/>
      <c r="OWH1574" s="91"/>
      <c r="OWI1574" s="91"/>
      <c r="OWJ1574" s="91"/>
      <c r="OWK1574" s="91"/>
      <c r="OWL1574" s="91"/>
      <c r="OWM1574" s="91"/>
      <c r="OWN1574" s="91"/>
      <c r="OWO1574" s="91"/>
      <c r="OWP1574" s="91"/>
      <c r="OWQ1574" s="91"/>
      <c r="OWR1574" s="91"/>
      <c r="OWS1574" s="91"/>
      <c r="OWT1574" s="91"/>
      <c r="OWU1574" s="91"/>
      <c r="OWV1574" s="91"/>
      <c r="OWW1574" s="91"/>
      <c r="OWX1574" s="91"/>
      <c r="OWY1574" s="91"/>
      <c r="OWZ1574" s="91"/>
      <c r="OXA1574" s="91"/>
      <c r="OXB1574" s="91"/>
      <c r="OXC1574" s="91"/>
      <c r="OXD1574" s="91"/>
      <c r="OXE1574" s="91"/>
      <c r="OXF1574" s="91"/>
      <c r="OXG1574" s="91"/>
      <c r="OXH1574" s="91"/>
      <c r="OXI1574" s="91"/>
      <c r="OXJ1574" s="91"/>
      <c r="OXK1574" s="91"/>
      <c r="OXL1574" s="91"/>
      <c r="OXM1574" s="91"/>
      <c r="OXN1574" s="91"/>
      <c r="OXO1574" s="91"/>
      <c r="OXP1574" s="91"/>
      <c r="OXQ1574" s="91"/>
      <c r="OXR1574" s="91"/>
      <c r="OXS1574" s="91"/>
      <c r="OXT1574" s="91"/>
      <c r="OXU1574" s="91"/>
      <c r="OXV1574" s="91"/>
      <c r="OXW1574" s="91"/>
      <c r="OXX1574" s="91"/>
      <c r="OXY1574" s="91"/>
      <c r="OXZ1574" s="91"/>
      <c r="OYA1574" s="91"/>
      <c r="OYB1574" s="91"/>
      <c r="OYC1574" s="91"/>
      <c r="OYD1574" s="91"/>
      <c r="OYE1574" s="91"/>
      <c r="OYF1574" s="91"/>
      <c r="OYG1574" s="91"/>
      <c r="OYH1574" s="91"/>
      <c r="OYI1574" s="91"/>
      <c r="OYJ1574" s="91"/>
      <c r="OYK1574" s="91"/>
      <c r="OYL1574" s="91"/>
      <c r="OYM1574" s="91"/>
      <c r="OYN1574" s="91"/>
      <c r="OYO1574" s="91"/>
      <c r="OYP1574" s="91"/>
      <c r="OYQ1574" s="91"/>
      <c r="OYR1574" s="91"/>
      <c r="OYS1574" s="91"/>
      <c r="OYT1574" s="91"/>
      <c r="OYU1574" s="91"/>
      <c r="OYV1574" s="91"/>
      <c r="OYW1574" s="91"/>
      <c r="OYX1574" s="91"/>
      <c r="OYY1574" s="91"/>
      <c r="OYZ1574" s="91"/>
      <c r="OZA1574" s="91"/>
      <c r="OZB1574" s="91"/>
      <c r="OZC1574" s="91"/>
      <c r="OZD1574" s="91"/>
      <c r="OZE1574" s="91"/>
      <c r="OZF1574" s="91"/>
      <c r="OZG1574" s="91"/>
      <c r="OZH1574" s="91"/>
      <c r="OZI1574" s="91"/>
      <c r="OZJ1574" s="91"/>
      <c r="OZK1574" s="91"/>
      <c r="OZL1574" s="91"/>
      <c r="OZM1574" s="91"/>
      <c r="OZN1574" s="91"/>
      <c r="OZO1574" s="91"/>
      <c r="OZP1574" s="91"/>
      <c r="OZQ1574" s="91"/>
      <c r="OZR1574" s="91"/>
      <c r="OZS1574" s="91"/>
      <c r="OZT1574" s="91"/>
      <c r="OZU1574" s="91"/>
      <c r="OZV1574" s="91"/>
      <c r="OZW1574" s="91"/>
      <c r="OZX1574" s="91"/>
      <c r="OZY1574" s="91"/>
      <c r="OZZ1574" s="91"/>
      <c r="PAA1574" s="91"/>
      <c r="PAB1574" s="91"/>
      <c r="PAC1574" s="91"/>
      <c r="PAD1574" s="91"/>
      <c r="PAE1574" s="91"/>
      <c r="PAF1574" s="91"/>
      <c r="PAG1574" s="91"/>
      <c r="PAH1574" s="91"/>
      <c r="PAI1574" s="91"/>
      <c r="PAJ1574" s="91"/>
      <c r="PAK1574" s="91"/>
      <c r="PAL1574" s="91"/>
      <c r="PAM1574" s="91"/>
      <c r="PAN1574" s="91"/>
      <c r="PAO1574" s="91"/>
      <c r="PAP1574" s="91"/>
      <c r="PAQ1574" s="91"/>
      <c r="PAR1574" s="91"/>
      <c r="PAS1574" s="91"/>
      <c r="PAT1574" s="91"/>
      <c r="PAU1574" s="91"/>
      <c r="PAV1574" s="91"/>
      <c r="PAW1574" s="91"/>
      <c r="PAX1574" s="91"/>
      <c r="PAY1574" s="91"/>
      <c r="PAZ1574" s="91"/>
      <c r="PBA1574" s="91"/>
      <c r="PBB1574" s="91"/>
      <c r="PBC1574" s="91"/>
      <c r="PBD1574" s="91"/>
      <c r="PBE1574" s="91"/>
      <c r="PBF1574" s="91"/>
      <c r="PBG1574" s="91"/>
      <c r="PBH1574" s="91"/>
      <c r="PBI1574" s="91"/>
      <c r="PBJ1574" s="91"/>
      <c r="PBK1574" s="91"/>
      <c r="PBL1574" s="91"/>
      <c r="PBM1574" s="91"/>
      <c r="PBN1574" s="91"/>
      <c r="PBO1574" s="91"/>
      <c r="PBP1574" s="91"/>
      <c r="PBQ1574" s="91"/>
      <c r="PBR1574" s="91"/>
      <c r="PBS1574" s="91"/>
      <c r="PBT1574" s="91"/>
      <c r="PBU1574" s="91"/>
      <c r="PBV1574" s="91"/>
      <c r="PBW1574" s="91"/>
      <c r="PBX1574" s="91"/>
      <c r="PBY1574" s="91"/>
      <c r="PBZ1574" s="91"/>
      <c r="PCA1574" s="91"/>
      <c r="PCB1574" s="91"/>
      <c r="PCC1574" s="91"/>
      <c r="PCD1574" s="91"/>
      <c r="PCE1574" s="91"/>
      <c r="PCF1574" s="91"/>
      <c r="PCG1574" s="91"/>
      <c r="PCH1574" s="91"/>
      <c r="PCI1574" s="91"/>
      <c r="PCJ1574" s="91"/>
      <c r="PCK1574" s="91"/>
      <c r="PCL1574" s="91"/>
      <c r="PCM1574" s="91"/>
      <c r="PCN1574" s="91"/>
      <c r="PCO1574" s="91"/>
      <c r="PCP1574" s="91"/>
      <c r="PCQ1574" s="91"/>
      <c r="PCR1574" s="91"/>
      <c r="PCS1574" s="91"/>
      <c r="PCT1574" s="91"/>
      <c r="PCU1574" s="91"/>
      <c r="PCV1574" s="91"/>
      <c r="PCW1574" s="91"/>
      <c r="PCX1574" s="91"/>
      <c r="PCY1574" s="91"/>
      <c r="PCZ1574" s="91"/>
      <c r="PDA1574" s="91"/>
      <c r="PDB1574" s="91"/>
      <c r="PDC1574" s="91"/>
      <c r="PDD1574" s="91"/>
      <c r="PDE1574" s="91"/>
      <c r="PDF1574" s="91"/>
      <c r="PDG1574" s="91"/>
      <c r="PDH1574" s="91"/>
      <c r="PDI1574" s="91"/>
      <c r="PDJ1574" s="91"/>
      <c r="PDK1574" s="91"/>
      <c r="PDL1574" s="91"/>
      <c r="PDM1574" s="91"/>
      <c r="PDN1574" s="91"/>
      <c r="PDO1574" s="91"/>
      <c r="PDP1574" s="91"/>
      <c r="PDQ1574" s="91"/>
      <c r="PDR1574" s="91"/>
      <c r="PDS1574" s="91"/>
      <c r="PDT1574" s="91"/>
      <c r="PDU1574" s="91"/>
      <c r="PDV1574" s="91"/>
      <c r="PDW1574" s="91"/>
      <c r="PDX1574" s="91"/>
      <c r="PDY1574" s="91"/>
      <c r="PDZ1574" s="91"/>
      <c r="PEA1574" s="91"/>
      <c r="PEB1574" s="91"/>
      <c r="PEC1574" s="91"/>
      <c r="PED1574" s="91"/>
      <c r="PEE1574" s="91"/>
      <c r="PEF1574" s="91"/>
      <c r="PEG1574" s="91"/>
      <c r="PEH1574" s="91"/>
      <c r="PEI1574" s="91"/>
      <c r="PEJ1574" s="91"/>
      <c r="PEK1574" s="91"/>
      <c r="PEL1574" s="91"/>
      <c r="PEM1574" s="91"/>
      <c r="PEN1574" s="91"/>
      <c r="PEO1574" s="91"/>
      <c r="PEP1574" s="91"/>
      <c r="PEQ1574" s="91"/>
      <c r="PER1574" s="91"/>
      <c r="PES1574" s="91"/>
      <c r="PET1574" s="91"/>
      <c r="PEU1574" s="91"/>
      <c r="PEV1574" s="91"/>
      <c r="PEW1574" s="91"/>
      <c r="PEX1574" s="91"/>
      <c r="PEY1574" s="91"/>
      <c r="PEZ1574" s="91"/>
      <c r="PFA1574" s="91"/>
      <c r="PFB1574" s="91"/>
      <c r="PFC1574" s="91"/>
      <c r="PFD1574" s="91"/>
      <c r="PFE1574" s="91"/>
      <c r="PFF1574" s="91"/>
      <c r="PFG1574" s="91"/>
      <c r="PFH1574" s="91"/>
      <c r="PFI1574" s="91"/>
      <c r="PFJ1574" s="91"/>
      <c r="PFK1574" s="91"/>
      <c r="PFL1574" s="91"/>
      <c r="PFM1574" s="91"/>
      <c r="PFN1574" s="91"/>
      <c r="PFO1574" s="91"/>
      <c r="PFP1574" s="91"/>
      <c r="PFQ1574" s="91"/>
      <c r="PFR1574" s="91"/>
      <c r="PFS1574" s="91"/>
      <c r="PFT1574" s="91"/>
      <c r="PFU1574" s="91"/>
      <c r="PFV1574" s="91"/>
      <c r="PFW1574" s="91"/>
      <c r="PFX1574" s="91"/>
      <c r="PFY1574" s="91"/>
      <c r="PFZ1574" s="91"/>
      <c r="PGA1574" s="91"/>
      <c r="PGB1574" s="91"/>
      <c r="PGC1574" s="91"/>
      <c r="PGD1574" s="91"/>
      <c r="PGE1574" s="91"/>
      <c r="PGF1574" s="91"/>
      <c r="PGG1574" s="91"/>
      <c r="PGH1574" s="91"/>
      <c r="PGI1574" s="91"/>
      <c r="PGJ1574" s="91"/>
      <c r="PGK1574" s="91"/>
      <c r="PGL1574" s="91"/>
      <c r="PGM1574" s="91"/>
      <c r="PGN1574" s="91"/>
      <c r="PGO1574" s="91"/>
      <c r="PGP1574" s="91"/>
      <c r="PGQ1574" s="91"/>
      <c r="PGR1574" s="91"/>
      <c r="PGS1574" s="91"/>
      <c r="PGT1574" s="91"/>
      <c r="PGU1574" s="91"/>
      <c r="PGV1574" s="91"/>
      <c r="PGW1574" s="91"/>
      <c r="PGX1574" s="91"/>
      <c r="PGY1574" s="91"/>
      <c r="PGZ1574" s="91"/>
      <c r="PHA1574" s="91"/>
      <c r="PHB1574" s="91"/>
      <c r="PHC1574" s="91"/>
      <c r="PHD1574" s="91"/>
      <c r="PHE1574" s="91"/>
      <c r="PHF1574" s="91"/>
      <c r="PHG1574" s="91"/>
      <c r="PHH1574" s="91"/>
      <c r="PHI1574" s="91"/>
      <c r="PHJ1574" s="91"/>
      <c r="PHK1574" s="91"/>
      <c r="PHL1574" s="91"/>
      <c r="PHM1574" s="91"/>
      <c r="PHN1574" s="91"/>
      <c r="PHO1574" s="91"/>
      <c r="PHP1574" s="91"/>
      <c r="PHQ1574" s="91"/>
      <c r="PHR1574" s="91"/>
      <c r="PHS1574" s="91"/>
      <c r="PHT1574" s="91"/>
      <c r="PHU1574" s="91"/>
      <c r="PHV1574" s="91"/>
      <c r="PHW1574" s="91"/>
      <c r="PHX1574" s="91"/>
      <c r="PHY1574" s="91"/>
      <c r="PHZ1574" s="91"/>
      <c r="PIA1574" s="91"/>
      <c r="PIB1574" s="91"/>
      <c r="PIC1574" s="91"/>
      <c r="PID1574" s="91"/>
      <c r="PIE1574" s="91"/>
      <c r="PIF1574" s="91"/>
      <c r="PIG1574" s="91"/>
      <c r="PIH1574" s="91"/>
      <c r="PII1574" s="91"/>
      <c r="PIJ1574" s="91"/>
      <c r="PIK1574" s="91"/>
      <c r="PIL1574" s="91"/>
      <c r="PIM1574" s="91"/>
      <c r="PIN1574" s="91"/>
      <c r="PIO1574" s="91"/>
      <c r="PIP1574" s="91"/>
      <c r="PIQ1574" s="91"/>
      <c r="PIR1574" s="91"/>
      <c r="PIS1574" s="91"/>
      <c r="PIT1574" s="91"/>
      <c r="PIU1574" s="91"/>
      <c r="PIV1574" s="91"/>
      <c r="PIW1574" s="91"/>
      <c r="PIX1574" s="91"/>
      <c r="PIY1574" s="91"/>
      <c r="PIZ1574" s="91"/>
      <c r="PJA1574" s="91"/>
      <c r="PJB1574" s="91"/>
      <c r="PJC1574" s="91"/>
      <c r="PJD1574" s="91"/>
      <c r="PJE1574" s="91"/>
      <c r="PJF1574" s="91"/>
      <c r="PJG1574" s="91"/>
      <c r="PJH1574" s="91"/>
      <c r="PJI1574" s="91"/>
      <c r="PJJ1574" s="91"/>
      <c r="PJK1574" s="91"/>
      <c r="PJL1574" s="91"/>
      <c r="PJM1574" s="91"/>
      <c r="PJN1574" s="91"/>
      <c r="PJO1574" s="91"/>
      <c r="PJP1574" s="91"/>
      <c r="PJQ1574" s="91"/>
      <c r="PJR1574" s="91"/>
      <c r="PJS1574" s="91"/>
      <c r="PJT1574" s="91"/>
      <c r="PJU1574" s="91"/>
      <c r="PJV1574" s="91"/>
      <c r="PJW1574" s="91"/>
      <c r="PJX1574" s="91"/>
      <c r="PJY1574" s="91"/>
      <c r="PJZ1574" s="91"/>
      <c r="PKA1574" s="91"/>
      <c r="PKB1574" s="91"/>
      <c r="PKC1574" s="91"/>
      <c r="PKD1574" s="91"/>
      <c r="PKE1574" s="91"/>
      <c r="PKF1574" s="91"/>
      <c r="PKG1574" s="91"/>
      <c r="PKH1574" s="91"/>
      <c r="PKI1574" s="91"/>
      <c r="PKJ1574" s="91"/>
      <c r="PKK1574" s="91"/>
      <c r="PKL1574" s="91"/>
      <c r="PKM1574" s="91"/>
      <c r="PKN1574" s="91"/>
      <c r="PKO1574" s="91"/>
      <c r="PKP1574" s="91"/>
      <c r="PKQ1574" s="91"/>
      <c r="PKR1574" s="91"/>
      <c r="PKS1574" s="91"/>
      <c r="PKT1574" s="91"/>
      <c r="PKU1574" s="91"/>
      <c r="PKV1574" s="91"/>
      <c r="PKW1574" s="91"/>
      <c r="PKX1574" s="91"/>
      <c r="PKY1574" s="91"/>
      <c r="PKZ1574" s="91"/>
      <c r="PLA1574" s="91"/>
      <c r="PLB1574" s="91"/>
      <c r="PLC1574" s="91"/>
      <c r="PLD1574" s="91"/>
      <c r="PLE1574" s="91"/>
      <c r="PLF1574" s="91"/>
      <c r="PLG1574" s="91"/>
      <c r="PLH1574" s="91"/>
      <c r="PLI1574" s="91"/>
      <c r="PLJ1574" s="91"/>
      <c r="PLK1574" s="91"/>
      <c r="PLL1574" s="91"/>
      <c r="PLM1574" s="91"/>
      <c r="PLN1574" s="91"/>
      <c r="PLO1574" s="91"/>
      <c r="PLP1574" s="91"/>
      <c r="PLQ1574" s="91"/>
      <c r="PLR1574" s="91"/>
      <c r="PLS1574" s="91"/>
      <c r="PLT1574" s="91"/>
      <c r="PLU1574" s="91"/>
      <c r="PLV1574" s="91"/>
      <c r="PLW1574" s="91"/>
      <c r="PLX1574" s="91"/>
      <c r="PLY1574" s="91"/>
      <c r="PLZ1574" s="91"/>
      <c r="PMA1574" s="91"/>
      <c r="PMB1574" s="91"/>
      <c r="PMC1574" s="91"/>
      <c r="PMD1574" s="91"/>
      <c r="PME1574" s="91"/>
      <c r="PMF1574" s="91"/>
      <c r="PMG1574" s="91"/>
      <c r="PMH1574" s="91"/>
      <c r="PMI1574" s="91"/>
      <c r="PMJ1574" s="91"/>
      <c r="PMK1574" s="91"/>
      <c r="PML1574" s="91"/>
      <c r="PMM1574" s="91"/>
      <c r="PMN1574" s="91"/>
      <c r="PMO1574" s="91"/>
      <c r="PMP1574" s="91"/>
      <c r="PMQ1574" s="91"/>
      <c r="PMR1574" s="91"/>
      <c r="PMS1574" s="91"/>
      <c r="PMT1574" s="91"/>
      <c r="PMU1574" s="91"/>
      <c r="PMV1574" s="91"/>
      <c r="PMW1574" s="91"/>
      <c r="PMX1574" s="91"/>
      <c r="PMY1574" s="91"/>
      <c r="PMZ1574" s="91"/>
      <c r="PNA1574" s="91"/>
      <c r="PNB1574" s="91"/>
      <c r="PNC1574" s="91"/>
      <c r="PND1574" s="91"/>
      <c r="PNE1574" s="91"/>
      <c r="PNF1574" s="91"/>
      <c r="PNG1574" s="91"/>
      <c r="PNH1574" s="91"/>
      <c r="PNI1574" s="91"/>
      <c r="PNJ1574" s="91"/>
      <c r="PNK1574" s="91"/>
      <c r="PNL1574" s="91"/>
      <c r="PNM1574" s="91"/>
      <c r="PNN1574" s="91"/>
      <c r="PNO1574" s="91"/>
      <c r="PNP1574" s="91"/>
      <c r="PNQ1574" s="91"/>
      <c r="PNR1574" s="91"/>
      <c r="PNS1574" s="91"/>
      <c r="PNT1574" s="91"/>
      <c r="PNU1574" s="91"/>
      <c r="PNV1574" s="91"/>
      <c r="PNW1574" s="91"/>
      <c r="PNX1574" s="91"/>
      <c r="PNY1574" s="91"/>
      <c r="PNZ1574" s="91"/>
      <c r="POA1574" s="91"/>
      <c r="POB1574" s="91"/>
      <c r="POC1574" s="91"/>
      <c r="POD1574" s="91"/>
      <c r="POE1574" s="91"/>
      <c r="POF1574" s="91"/>
      <c r="POG1574" s="91"/>
      <c r="POH1574" s="91"/>
      <c r="POI1574" s="91"/>
      <c r="POJ1574" s="91"/>
      <c r="POK1574" s="91"/>
      <c r="POL1574" s="91"/>
      <c r="POM1574" s="91"/>
      <c r="PON1574" s="91"/>
      <c r="POO1574" s="91"/>
      <c r="POP1574" s="91"/>
      <c r="POQ1574" s="91"/>
      <c r="POR1574" s="91"/>
      <c r="POS1574" s="91"/>
      <c r="POT1574" s="91"/>
      <c r="POU1574" s="91"/>
      <c r="POV1574" s="91"/>
      <c r="POW1574" s="91"/>
      <c r="POX1574" s="91"/>
      <c r="POY1574" s="91"/>
      <c r="POZ1574" s="91"/>
      <c r="PPA1574" s="91"/>
      <c r="PPB1574" s="91"/>
      <c r="PPC1574" s="91"/>
      <c r="PPD1574" s="91"/>
      <c r="PPE1574" s="91"/>
      <c r="PPF1574" s="91"/>
      <c r="PPG1574" s="91"/>
      <c r="PPH1574" s="91"/>
      <c r="PPI1574" s="91"/>
      <c r="PPJ1574" s="91"/>
      <c r="PPK1574" s="91"/>
      <c r="PPL1574" s="91"/>
      <c r="PPM1574" s="91"/>
      <c r="PPN1574" s="91"/>
      <c r="PPO1574" s="91"/>
      <c r="PPP1574" s="91"/>
      <c r="PPQ1574" s="91"/>
      <c r="PPR1574" s="91"/>
      <c r="PPS1574" s="91"/>
      <c r="PPT1574" s="91"/>
      <c r="PPU1574" s="91"/>
      <c r="PPV1574" s="91"/>
      <c r="PPW1574" s="91"/>
      <c r="PPX1574" s="91"/>
      <c r="PPY1574" s="91"/>
      <c r="PPZ1574" s="91"/>
      <c r="PQA1574" s="91"/>
      <c r="PQB1574" s="91"/>
      <c r="PQC1574" s="91"/>
      <c r="PQD1574" s="91"/>
      <c r="PQE1574" s="91"/>
      <c r="PQF1574" s="91"/>
      <c r="PQG1574" s="91"/>
      <c r="PQH1574" s="91"/>
      <c r="PQI1574" s="91"/>
      <c r="PQJ1574" s="91"/>
      <c r="PQK1574" s="91"/>
      <c r="PQL1574" s="91"/>
      <c r="PQM1574" s="91"/>
      <c r="PQN1574" s="91"/>
      <c r="PQO1574" s="91"/>
      <c r="PQP1574" s="91"/>
      <c r="PQQ1574" s="91"/>
      <c r="PQR1574" s="91"/>
      <c r="PQS1574" s="91"/>
      <c r="PQT1574" s="91"/>
      <c r="PQU1574" s="91"/>
      <c r="PQV1574" s="91"/>
      <c r="PQW1574" s="91"/>
      <c r="PQX1574" s="91"/>
      <c r="PQY1574" s="91"/>
      <c r="PQZ1574" s="91"/>
      <c r="PRA1574" s="91"/>
      <c r="PRB1574" s="91"/>
      <c r="PRC1574" s="91"/>
      <c r="PRD1574" s="91"/>
      <c r="PRE1574" s="91"/>
      <c r="PRF1574" s="91"/>
      <c r="PRG1574" s="91"/>
      <c r="PRH1574" s="91"/>
      <c r="PRI1574" s="91"/>
      <c r="PRJ1574" s="91"/>
      <c r="PRK1574" s="91"/>
      <c r="PRL1574" s="91"/>
      <c r="PRM1574" s="91"/>
      <c r="PRN1574" s="91"/>
      <c r="PRO1574" s="91"/>
      <c r="PRP1574" s="91"/>
      <c r="PRQ1574" s="91"/>
      <c r="PRR1574" s="91"/>
      <c r="PRS1574" s="91"/>
      <c r="PRT1574" s="91"/>
      <c r="PRU1574" s="91"/>
      <c r="PRV1574" s="91"/>
      <c r="PRW1574" s="91"/>
      <c r="PRX1574" s="91"/>
      <c r="PRY1574" s="91"/>
      <c r="PRZ1574" s="91"/>
      <c r="PSA1574" s="91"/>
      <c r="PSB1574" s="91"/>
      <c r="PSC1574" s="91"/>
      <c r="PSD1574" s="91"/>
      <c r="PSE1574" s="91"/>
      <c r="PSF1574" s="91"/>
      <c r="PSG1574" s="91"/>
      <c r="PSH1574" s="91"/>
      <c r="PSI1574" s="91"/>
      <c r="PSJ1574" s="91"/>
      <c r="PSK1574" s="91"/>
      <c r="PSL1574" s="91"/>
      <c r="PSM1574" s="91"/>
      <c r="PSN1574" s="91"/>
      <c r="PSO1574" s="91"/>
      <c r="PSP1574" s="91"/>
      <c r="PSQ1574" s="91"/>
      <c r="PSR1574" s="91"/>
      <c r="PSS1574" s="91"/>
      <c r="PST1574" s="91"/>
      <c r="PSU1574" s="91"/>
      <c r="PSV1574" s="91"/>
      <c r="PSW1574" s="91"/>
      <c r="PSX1574" s="91"/>
      <c r="PSY1574" s="91"/>
      <c r="PSZ1574" s="91"/>
      <c r="PTA1574" s="91"/>
      <c r="PTB1574" s="91"/>
      <c r="PTC1574" s="91"/>
      <c r="PTD1574" s="91"/>
      <c r="PTE1574" s="91"/>
      <c r="PTF1574" s="91"/>
      <c r="PTG1574" s="91"/>
      <c r="PTH1574" s="91"/>
      <c r="PTI1574" s="91"/>
      <c r="PTJ1574" s="91"/>
      <c r="PTK1574" s="91"/>
      <c r="PTL1574" s="91"/>
      <c r="PTM1574" s="91"/>
      <c r="PTN1574" s="91"/>
      <c r="PTO1574" s="91"/>
      <c r="PTP1574" s="91"/>
      <c r="PTQ1574" s="91"/>
      <c r="PTR1574" s="91"/>
      <c r="PTS1574" s="91"/>
      <c r="PTT1574" s="91"/>
      <c r="PTU1574" s="91"/>
      <c r="PTV1574" s="91"/>
      <c r="PTW1574" s="91"/>
      <c r="PTX1574" s="91"/>
      <c r="PTY1574" s="91"/>
      <c r="PTZ1574" s="91"/>
      <c r="PUA1574" s="91"/>
      <c r="PUB1574" s="91"/>
      <c r="PUC1574" s="91"/>
      <c r="PUD1574" s="91"/>
      <c r="PUE1574" s="91"/>
      <c r="PUF1574" s="91"/>
      <c r="PUG1574" s="91"/>
      <c r="PUH1574" s="91"/>
      <c r="PUI1574" s="91"/>
      <c r="PUJ1574" s="91"/>
      <c r="PUK1574" s="91"/>
      <c r="PUL1574" s="91"/>
      <c r="PUM1574" s="91"/>
      <c r="PUN1574" s="91"/>
      <c r="PUO1574" s="91"/>
      <c r="PUP1574" s="91"/>
      <c r="PUQ1574" s="91"/>
      <c r="PUR1574" s="91"/>
      <c r="PUS1574" s="91"/>
      <c r="PUT1574" s="91"/>
      <c r="PUU1574" s="91"/>
      <c r="PUV1574" s="91"/>
      <c r="PUW1574" s="91"/>
      <c r="PUX1574" s="91"/>
      <c r="PUY1574" s="91"/>
      <c r="PUZ1574" s="91"/>
      <c r="PVA1574" s="91"/>
      <c r="PVB1574" s="91"/>
      <c r="PVC1574" s="91"/>
      <c r="PVD1574" s="91"/>
      <c r="PVE1574" s="91"/>
      <c r="PVF1574" s="91"/>
      <c r="PVG1574" s="91"/>
      <c r="PVH1574" s="91"/>
      <c r="PVI1574" s="91"/>
      <c r="PVJ1574" s="91"/>
      <c r="PVK1574" s="91"/>
      <c r="PVL1574" s="91"/>
      <c r="PVM1574" s="91"/>
      <c r="PVN1574" s="91"/>
      <c r="PVO1574" s="91"/>
      <c r="PVP1574" s="91"/>
      <c r="PVQ1574" s="91"/>
      <c r="PVR1574" s="91"/>
      <c r="PVS1574" s="91"/>
      <c r="PVT1574" s="91"/>
      <c r="PVU1574" s="91"/>
      <c r="PVV1574" s="91"/>
      <c r="PVW1574" s="91"/>
      <c r="PVX1574" s="91"/>
      <c r="PVY1574" s="91"/>
      <c r="PVZ1574" s="91"/>
      <c r="PWA1574" s="91"/>
      <c r="PWB1574" s="91"/>
      <c r="PWC1574" s="91"/>
      <c r="PWD1574" s="91"/>
      <c r="PWE1574" s="91"/>
      <c r="PWF1574" s="91"/>
      <c r="PWG1574" s="91"/>
      <c r="PWH1574" s="91"/>
      <c r="PWI1574" s="91"/>
      <c r="PWJ1574" s="91"/>
      <c r="PWK1574" s="91"/>
      <c r="PWL1574" s="91"/>
      <c r="PWM1574" s="91"/>
      <c r="PWN1574" s="91"/>
      <c r="PWO1574" s="91"/>
      <c r="PWP1574" s="91"/>
      <c r="PWQ1574" s="91"/>
      <c r="PWR1574" s="91"/>
      <c r="PWS1574" s="91"/>
      <c r="PWT1574" s="91"/>
      <c r="PWU1574" s="91"/>
      <c r="PWV1574" s="91"/>
      <c r="PWW1574" s="91"/>
      <c r="PWX1574" s="91"/>
      <c r="PWY1574" s="91"/>
      <c r="PWZ1574" s="91"/>
      <c r="PXA1574" s="91"/>
      <c r="PXB1574" s="91"/>
      <c r="PXC1574" s="91"/>
      <c r="PXD1574" s="91"/>
      <c r="PXE1574" s="91"/>
      <c r="PXF1574" s="91"/>
      <c r="PXG1574" s="91"/>
      <c r="PXH1574" s="91"/>
      <c r="PXI1574" s="91"/>
      <c r="PXJ1574" s="91"/>
      <c r="PXK1574" s="91"/>
      <c r="PXL1574" s="91"/>
      <c r="PXM1574" s="91"/>
      <c r="PXN1574" s="91"/>
      <c r="PXO1574" s="91"/>
      <c r="PXP1574" s="91"/>
      <c r="PXQ1574" s="91"/>
      <c r="PXR1574" s="91"/>
      <c r="PXS1574" s="91"/>
      <c r="PXT1574" s="91"/>
      <c r="PXU1574" s="91"/>
      <c r="PXV1574" s="91"/>
      <c r="PXW1574" s="91"/>
      <c r="PXX1574" s="91"/>
      <c r="PXY1574" s="91"/>
      <c r="PXZ1574" s="91"/>
      <c r="PYA1574" s="91"/>
      <c r="PYB1574" s="91"/>
      <c r="PYC1574" s="91"/>
      <c r="PYD1574" s="91"/>
      <c r="PYE1574" s="91"/>
      <c r="PYF1574" s="91"/>
      <c r="PYG1574" s="91"/>
      <c r="PYH1574" s="91"/>
      <c r="PYI1574" s="91"/>
      <c r="PYJ1574" s="91"/>
      <c r="PYK1574" s="91"/>
      <c r="PYL1574" s="91"/>
      <c r="PYM1574" s="91"/>
      <c r="PYN1574" s="91"/>
      <c r="PYO1574" s="91"/>
      <c r="PYP1574" s="91"/>
      <c r="PYQ1574" s="91"/>
      <c r="PYR1574" s="91"/>
      <c r="PYS1574" s="91"/>
      <c r="PYT1574" s="91"/>
      <c r="PYU1574" s="91"/>
      <c r="PYV1574" s="91"/>
      <c r="PYW1574" s="91"/>
      <c r="PYX1574" s="91"/>
      <c r="PYY1574" s="91"/>
      <c r="PYZ1574" s="91"/>
      <c r="PZA1574" s="91"/>
      <c r="PZB1574" s="91"/>
      <c r="PZC1574" s="91"/>
      <c r="PZD1574" s="91"/>
      <c r="PZE1574" s="91"/>
      <c r="PZF1574" s="91"/>
      <c r="PZG1574" s="91"/>
      <c r="PZH1574" s="91"/>
      <c r="PZI1574" s="91"/>
      <c r="PZJ1574" s="91"/>
      <c r="PZK1574" s="91"/>
      <c r="PZL1574" s="91"/>
      <c r="PZM1574" s="91"/>
      <c r="PZN1574" s="91"/>
      <c r="PZO1574" s="91"/>
      <c r="PZP1574" s="91"/>
      <c r="PZQ1574" s="91"/>
      <c r="PZR1574" s="91"/>
      <c r="PZS1574" s="91"/>
      <c r="PZT1574" s="91"/>
      <c r="PZU1574" s="91"/>
      <c r="PZV1574" s="91"/>
      <c r="PZW1574" s="91"/>
      <c r="PZX1574" s="91"/>
      <c r="PZY1574" s="91"/>
      <c r="PZZ1574" s="91"/>
      <c r="QAA1574" s="91"/>
      <c r="QAB1574" s="91"/>
      <c r="QAC1574" s="91"/>
      <c r="QAD1574" s="91"/>
      <c r="QAE1574" s="91"/>
      <c r="QAF1574" s="91"/>
      <c r="QAG1574" s="91"/>
      <c r="QAH1574" s="91"/>
      <c r="QAI1574" s="91"/>
      <c r="QAJ1574" s="91"/>
      <c r="QAK1574" s="91"/>
      <c r="QAL1574" s="91"/>
      <c r="QAM1574" s="91"/>
      <c r="QAN1574" s="91"/>
      <c r="QAO1574" s="91"/>
      <c r="QAP1574" s="91"/>
      <c r="QAQ1574" s="91"/>
      <c r="QAR1574" s="91"/>
      <c r="QAS1574" s="91"/>
      <c r="QAT1574" s="91"/>
      <c r="QAU1574" s="91"/>
      <c r="QAV1574" s="91"/>
      <c r="QAW1574" s="91"/>
      <c r="QAX1574" s="91"/>
      <c r="QAY1574" s="91"/>
      <c r="QAZ1574" s="91"/>
      <c r="QBA1574" s="91"/>
      <c r="QBB1574" s="91"/>
      <c r="QBC1574" s="91"/>
      <c r="QBD1574" s="91"/>
      <c r="QBE1574" s="91"/>
      <c r="QBF1574" s="91"/>
      <c r="QBG1574" s="91"/>
      <c r="QBH1574" s="91"/>
      <c r="QBI1574" s="91"/>
      <c r="QBJ1574" s="91"/>
      <c r="QBK1574" s="91"/>
      <c r="QBL1574" s="91"/>
      <c r="QBM1574" s="91"/>
      <c r="QBN1574" s="91"/>
      <c r="QBO1574" s="91"/>
      <c r="QBP1574" s="91"/>
      <c r="QBQ1574" s="91"/>
      <c r="QBR1574" s="91"/>
      <c r="QBS1574" s="91"/>
      <c r="QBT1574" s="91"/>
      <c r="QBU1574" s="91"/>
      <c r="QBV1574" s="91"/>
      <c r="QBW1574" s="91"/>
      <c r="QBX1574" s="91"/>
      <c r="QBY1574" s="91"/>
      <c r="QBZ1574" s="91"/>
      <c r="QCA1574" s="91"/>
      <c r="QCB1574" s="91"/>
      <c r="QCC1574" s="91"/>
      <c r="QCD1574" s="91"/>
      <c r="QCE1574" s="91"/>
      <c r="QCF1574" s="91"/>
      <c r="QCG1574" s="91"/>
      <c r="QCH1574" s="91"/>
      <c r="QCI1574" s="91"/>
      <c r="QCJ1574" s="91"/>
      <c r="QCK1574" s="91"/>
      <c r="QCL1574" s="91"/>
      <c r="QCM1574" s="91"/>
      <c r="QCN1574" s="91"/>
      <c r="QCO1574" s="91"/>
      <c r="QCP1574" s="91"/>
      <c r="QCQ1574" s="91"/>
      <c r="QCR1574" s="91"/>
      <c r="QCS1574" s="91"/>
      <c r="QCT1574" s="91"/>
      <c r="QCU1574" s="91"/>
      <c r="QCV1574" s="91"/>
      <c r="QCW1574" s="91"/>
      <c r="QCX1574" s="91"/>
      <c r="QCY1574" s="91"/>
      <c r="QCZ1574" s="91"/>
      <c r="QDA1574" s="91"/>
      <c r="QDB1574" s="91"/>
      <c r="QDC1574" s="91"/>
      <c r="QDD1574" s="91"/>
      <c r="QDE1574" s="91"/>
      <c r="QDF1574" s="91"/>
      <c r="QDG1574" s="91"/>
      <c r="QDH1574" s="91"/>
      <c r="QDI1574" s="91"/>
      <c r="QDJ1574" s="91"/>
      <c r="QDK1574" s="91"/>
      <c r="QDL1574" s="91"/>
      <c r="QDM1574" s="91"/>
      <c r="QDN1574" s="91"/>
      <c r="QDO1574" s="91"/>
      <c r="QDP1574" s="91"/>
      <c r="QDQ1574" s="91"/>
      <c r="QDR1574" s="91"/>
      <c r="QDS1574" s="91"/>
      <c r="QDT1574" s="91"/>
      <c r="QDU1574" s="91"/>
      <c r="QDV1574" s="91"/>
      <c r="QDW1574" s="91"/>
      <c r="QDX1574" s="91"/>
      <c r="QDY1574" s="91"/>
      <c r="QDZ1574" s="91"/>
      <c r="QEA1574" s="91"/>
      <c r="QEB1574" s="91"/>
      <c r="QEC1574" s="91"/>
      <c r="QED1574" s="91"/>
      <c r="QEE1574" s="91"/>
      <c r="QEF1574" s="91"/>
      <c r="QEG1574" s="91"/>
      <c r="QEH1574" s="91"/>
      <c r="QEI1574" s="91"/>
      <c r="QEJ1574" s="91"/>
      <c r="QEK1574" s="91"/>
      <c r="QEL1574" s="91"/>
      <c r="QEM1574" s="91"/>
      <c r="QEN1574" s="91"/>
      <c r="QEO1574" s="91"/>
      <c r="QEP1574" s="91"/>
      <c r="QEQ1574" s="91"/>
      <c r="QER1574" s="91"/>
      <c r="QES1574" s="91"/>
      <c r="QET1574" s="91"/>
      <c r="QEU1574" s="91"/>
      <c r="QEV1574" s="91"/>
      <c r="QEW1574" s="91"/>
      <c r="QEX1574" s="91"/>
      <c r="QEY1574" s="91"/>
      <c r="QEZ1574" s="91"/>
      <c r="QFA1574" s="91"/>
      <c r="QFB1574" s="91"/>
      <c r="QFC1574" s="91"/>
      <c r="QFD1574" s="91"/>
      <c r="QFE1574" s="91"/>
      <c r="QFF1574" s="91"/>
      <c r="QFG1574" s="91"/>
      <c r="QFH1574" s="91"/>
      <c r="QFI1574" s="91"/>
      <c r="QFJ1574" s="91"/>
      <c r="QFK1574" s="91"/>
      <c r="QFL1574" s="91"/>
      <c r="QFM1574" s="91"/>
      <c r="QFN1574" s="91"/>
      <c r="QFO1574" s="91"/>
      <c r="QFP1574" s="91"/>
      <c r="QFQ1574" s="91"/>
      <c r="QFR1574" s="91"/>
      <c r="QFS1574" s="91"/>
      <c r="QFT1574" s="91"/>
      <c r="QFU1574" s="91"/>
      <c r="QFV1574" s="91"/>
      <c r="QFW1574" s="91"/>
      <c r="QFX1574" s="91"/>
      <c r="QFY1574" s="91"/>
      <c r="QFZ1574" s="91"/>
      <c r="QGA1574" s="91"/>
      <c r="QGB1574" s="91"/>
      <c r="QGC1574" s="91"/>
      <c r="QGD1574" s="91"/>
      <c r="QGE1574" s="91"/>
      <c r="QGF1574" s="91"/>
      <c r="QGG1574" s="91"/>
      <c r="QGH1574" s="91"/>
      <c r="QGI1574" s="91"/>
      <c r="QGJ1574" s="91"/>
      <c r="QGK1574" s="91"/>
      <c r="QGL1574" s="91"/>
      <c r="QGM1574" s="91"/>
      <c r="QGN1574" s="91"/>
      <c r="QGO1574" s="91"/>
      <c r="QGP1574" s="91"/>
      <c r="QGQ1574" s="91"/>
      <c r="QGR1574" s="91"/>
      <c r="QGS1574" s="91"/>
      <c r="QGT1574" s="91"/>
      <c r="QGU1574" s="91"/>
      <c r="QGV1574" s="91"/>
      <c r="QGW1574" s="91"/>
      <c r="QGX1574" s="91"/>
      <c r="QGY1574" s="91"/>
      <c r="QGZ1574" s="91"/>
      <c r="QHA1574" s="91"/>
      <c r="QHB1574" s="91"/>
      <c r="QHC1574" s="91"/>
      <c r="QHD1574" s="91"/>
      <c r="QHE1574" s="91"/>
      <c r="QHF1574" s="91"/>
      <c r="QHG1574" s="91"/>
      <c r="QHH1574" s="91"/>
      <c r="QHI1574" s="91"/>
      <c r="QHJ1574" s="91"/>
      <c r="QHK1574" s="91"/>
      <c r="QHL1574" s="91"/>
      <c r="QHM1574" s="91"/>
      <c r="QHN1574" s="91"/>
      <c r="QHO1574" s="91"/>
      <c r="QHP1574" s="91"/>
      <c r="QHQ1574" s="91"/>
      <c r="QHR1574" s="91"/>
      <c r="QHS1574" s="91"/>
      <c r="QHT1574" s="91"/>
      <c r="QHU1574" s="91"/>
      <c r="QHV1574" s="91"/>
      <c r="QHW1574" s="91"/>
      <c r="QHX1574" s="91"/>
      <c r="QHY1574" s="91"/>
      <c r="QHZ1574" s="91"/>
      <c r="QIA1574" s="91"/>
      <c r="QIB1574" s="91"/>
      <c r="QIC1574" s="91"/>
      <c r="QID1574" s="91"/>
      <c r="QIE1574" s="91"/>
      <c r="QIF1574" s="91"/>
      <c r="QIG1574" s="91"/>
      <c r="QIH1574" s="91"/>
      <c r="QII1574" s="91"/>
      <c r="QIJ1574" s="91"/>
      <c r="QIK1574" s="91"/>
      <c r="QIL1574" s="91"/>
      <c r="QIM1574" s="91"/>
      <c r="QIN1574" s="91"/>
      <c r="QIO1574" s="91"/>
      <c r="QIP1574" s="91"/>
      <c r="QIQ1574" s="91"/>
      <c r="QIR1574" s="91"/>
      <c r="QIS1574" s="91"/>
      <c r="QIT1574" s="91"/>
      <c r="QIU1574" s="91"/>
      <c r="QIV1574" s="91"/>
      <c r="QIW1574" s="91"/>
      <c r="QIX1574" s="91"/>
      <c r="QIY1574" s="91"/>
      <c r="QIZ1574" s="91"/>
      <c r="QJA1574" s="91"/>
      <c r="QJB1574" s="91"/>
      <c r="QJC1574" s="91"/>
      <c r="QJD1574" s="91"/>
      <c r="QJE1574" s="91"/>
      <c r="QJF1574" s="91"/>
      <c r="QJG1574" s="91"/>
      <c r="QJH1574" s="91"/>
      <c r="QJI1574" s="91"/>
      <c r="QJJ1574" s="91"/>
      <c r="QJK1574" s="91"/>
      <c r="QJL1574" s="91"/>
      <c r="QJM1574" s="91"/>
      <c r="QJN1574" s="91"/>
      <c r="QJO1574" s="91"/>
      <c r="QJP1574" s="91"/>
      <c r="QJQ1574" s="91"/>
      <c r="QJR1574" s="91"/>
      <c r="QJS1574" s="91"/>
      <c r="QJT1574" s="91"/>
      <c r="QJU1574" s="91"/>
      <c r="QJV1574" s="91"/>
      <c r="QJW1574" s="91"/>
      <c r="QJX1574" s="91"/>
      <c r="QJY1574" s="91"/>
      <c r="QJZ1574" s="91"/>
      <c r="QKA1574" s="91"/>
      <c r="QKB1574" s="91"/>
      <c r="QKC1574" s="91"/>
      <c r="QKD1574" s="91"/>
      <c r="QKE1574" s="91"/>
      <c r="QKF1574" s="91"/>
      <c r="QKG1574" s="91"/>
      <c r="QKH1574" s="91"/>
      <c r="QKI1574" s="91"/>
      <c r="QKJ1574" s="91"/>
      <c r="QKK1574" s="91"/>
      <c r="QKL1574" s="91"/>
      <c r="QKM1574" s="91"/>
      <c r="QKN1574" s="91"/>
      <c r="QKO1574" s="91"/>
      <c r="QKP1574" s="91"/>
      <c r="QKQ1574" s="91"/>
      <c r="QKR1574" s="91"/>
      <c r="QKS1574" s="91"/>
      <c r="QKT1574" s="91"/>
      <c r="QKU1574" s="91"/>
      <c r="QKV1574" s="91"/>
      <c r="QKW1574" s="91"/>
      <c r="QKX1574" s="91"/>
      <c r="QKY1574" s="91"/>
      <c r="QKZ1574" s="91"/>
      <c r="QLA1574" s="91"/>
      <c r="QLB1574" s="91"/>
      <c r="QLC1574" s="91"/>
      <c r="QLD1574" s="91"/>
      <c r="QLE1574" s="91"/>
      <c r="QLF1574" s="91"/>
      <c r="QLG1574" s="91"/>
      <c r="QLH1574" s="91"/>
      <c r="QLI1574" s="91"/>
      <c r="QLJ1574" s="91"/>
      <c r="QLK1574" s="91"/>
      <c r="QLL1574" s="91"/>
      <c r="QLM1574" s="91"/>
      <c r="QLN1574" s="91"/>
      <c r="QLO1574" s="91"/>
      <c r="QLP1574" s="91"/>
      <c r="QLQ1574" s="91"/>
      <c r="QLR1574" s="91"/>
      <c r="QLS1574" s="91"/>
      <c r="QLT1574" s="91"/>
      <c r="QLU1574" s="91"/>
      <c r="QLV1574" s="91"/>
      <c r="QLW1574" s="91"/>
      <c r="QLX1574" s="91"/>
      <c r="QLY1574" s="91"/>
      <c r="QLZ1574" s="91"/>
      <c r="QMA1574" s="91"/>
      <c r="QMB1574" s="91"/>
      <c r="QMC1574" s="91"/>
      <c r="QMD1574" s="91"/>
      <c r="QME1574" s="91"/>
      <c r="QMF1574" s="91"/>
      <c r="QMG1574" s="91"/>
      <c r="QMH1574" s="91"/>
      <c r="QMI1574" s="91"/>
      <c r="QMJ1574" s="91"/>
      <c r="QMK1574" s="91"/>
      <c r="QML1574" s="91"/>
      <c r="QMM1574" s="91"/>
      <c r="QMN1574" s="91"/>
      <c r="QMO1574" s="91"/>
      <c r="QMP1574" s="91"/>
      <c r="QMQ1574" s="91"/>
      <c r="QMR1574" s="91"/>
      <c r="QMS1574" s="91"/>
      <c r="QMT1574" s="91"/>
      <c r="QMU1574" s="91"/>
      <c r="QMV1574" s="91"/>
      <c r="QMW1574" s="91"/>
      <c r="QMX1574" s="91"/>
      <c r="QMY1574" s="91"/>
      <c r="QMZ1574" s="91"/>
      <c r="QNA1574" s="91"/>
      <c r="QNB1574" s="91"/>
      <c r="QNC1574" s="91"/>
      <c r="QND1574" s="91"/>
      <c r="QNE1574" s="91"/>
      <c r="QNF1574" s="91"/>
      <c r="QNG1574" s="91"/>
      <c r="QNH1574" s="91"/>
      <c r="QNI1574" s="91"/>
      <c r="QNJ1574" s="91"/>
      <c r="QNK1574" s="91"/>
      <c r="QNL1574" s="91"/>
      <c r="QNM1574" s="91"/>
      <c r="QNN1574" s="91"/>
      <c r="QNO1574" s="91"/>
      <c r="QNP1574" s="91"/>
      <c r="QNQ1574" s="91"/>
      <c r="QNR1574" s="91"/>
      <c r="QNS1574" s="91"/>
      <c r="QNT1574" s="91"/>
      <c r="QNU1574" s="91"/>
      <c r="QNV1574" s="91"/>
      <c r="QNW1574" s="91"/>
      <c r="QNX1574" s="91"/>
      <c r="QNY1574" s="91"/>
      <c r="QNZ1574" s="91"/>
      <c r="QOA1574" s="91"/>
      <c r="QOB1574" s="91"/>
      <c r="QOC1574" s="91"/>
      <c r="QOD1574" s="91"/>
      <c r="QOE1574" s="91"/>
      <c r="QOF1574" s="91"/>
      <c r="QOG1574" s="91"/>
      <c r="QOH1574" s="91"/>
      <c r="QOI1574" s="91"/>
      <c r="QOJ1574" s="91"/>
      <c r="QOK1574" s="91"/>
      <c r="QOL1574" s="91"/>
      <c r="QOM1574" s="91"/>
      <c r="QON1574" s="91"/>
      <c r="QOO1574" s="91"/>
      <c r="QOP1574" s="91"/>
      <c r="QOQ1574" s="91"/>
      <c r="QOR1574" s="91"/>
      <c r="QOS1574" s="91"/>
      <c r="QOT1574" s="91"/>
      <c r="QOU1574" s="91"/>
      <c r="QOV1574" s="91"/>
      <c r="QOW1574" s="91"/>
      <c r="QOX1574" s="91"/>
      <c r="QOY1574" s="91"/>
      <c r="QOZ1574" s="91"/>
      <c r="QPA1574" s="91"/>
      <c r="QPB1574" s="91"/>
      <c r="QPC1574" s="91"/>
      <c r="QPD1574" s="91"/>
      <c r="QPE1574" s="91"/>
      <c r="QPF1574" s="91"/>
      <c r="QPG1574" s="91"/>
      <c r="QPH1574" s="91"/>
      <c r="QPI1574" s="91"/>
      <c r="QPJ1574" s="91"/>
      <c r="QPK1574" s="91"/>
      <c r="QPL1574" s="91"/>
      <c r="QPM1574" s="91"/>
      <c r="QPN1574" s="91"/>
      <c r="QPO1574" s="91"/>
      <c r="QPP1574" s="91"/>
      <c r="QPQ1574" s="91"/>
      <c r="QPR1574" s="91"/>
      <c r="QPS1574" s="91"/>
      <c r="QPT1574" s="91"/>
      <c r="QPU1574" s="91"/>
      <c r="QPV1574" s="91"/>
      <c r="QPW1574" s="91"/>
      <c r="QPX1574" s="91"/>
      <c r="QPY1574" s="91"/>
      <c r="QPZ1574" s="91"/>
      <c r="QQA1574" s="91"/>
      <c r="QQB1574" s="91"/>
      <c r="QQC1574" s="91"/>
      <c r="QQD1574" s="91"/>
      <c r="QQE1574" s="91"/>
      <c r="QQF1574" s="91"/>
      <c r="QQG1574" s="91"/>
      <c r="QQH1574" s="91"/>
      <c r="QQI1574" s="91"/>
      <c r="QQJ1574" s="91"/>
      <c r="QQK1574" s="91"/>
      <c r="QQL1574" s="91"/>
      <c r="QQM1574" s="91"/>
      <c r="QQN1574" s="91"/>
      <c r="QQO1574" s="91"/>
      <c r="QQP1574" s="91"/>
      <c r="QQQ1574" s="91"/>
      <c r="QQR1574" s="91"/>
      <c r="QQS1574" s="91"/>
      <c r="QQT1574" s="91"/>
      <c r="QQU1574" s="91"/>
      <c r="QQV1574" s="91"/>
      <c r="QQW1574" s="91"/>
      <c r="QQX1574" s="91"/>
      <c r="QQY1574" s="91"/>
      <c r="QQZ1574" s="91"/>
      <c r="QRA1574" s="91"/>
      <c r="QRB1574" s="91"/>
      <c r="QRC1574" s="91"/>
      <c r="QRD1574" s="91"/>
      <c r="QRE1574" s="91"/>
      <c r="QRF1574" s="91"/>
      <c r="QRG1574" s="91"/>
      <c r="QRH1574" s="91"/>
      <c r="QRI1574" s="91"/>
      <c r="QRJ1574" s="91"/>
      <c r="QRK1574" s="91"/>
      <c r="QRL1574" s="91"/>
      <c r="QRM1574" s="91"/>
      <c r="QRN1574" s="91"/>
      <c r="QRO1574" s="91"/>
      <c r="QRP1574" s="91"/>
      <c r="QRQ1574" s="91"/>
      <c r="QRR1574" s="91"/>
      <c r="QRS1574" s="91"/>
      <c r="QRT1574" s="91"/>
      <c r="QRU1574" s="91"/>
      <c r="QRV1574" s="91"/>
      <c r="QRW1574" s="91"/>
      <c r="QRX1574" s="91"/>
      <c r="QRY1574" s="91"/>
      <c r="QRZ1574" s="91"/>
      <c r="QSA1574" s="91"/>
      <c r="QSB1574" s="91"/>
      <c r="QSC1574" s="91"/>
      <c r="QSD1574" s="91"/>
      <c r="QSE1574" s="91"/>
      <c r="QSF1574" s="91"/>
      <c r="QSG1574" s="91"/>
      <c r="QSH1574" s="91"/>
      <c r="QSI1574" s="91"/>
      <c r="QSJ1574" s="91"/>
      <c r="QSK1574" s="91"/>
      <c r="QSL1574" s="91"/>
      <c r="QSM1574" s="91"/>
      <c r="QSN1574" s="91"/>
      <c r="QSO1574" s="91"/>
      <c r="QSP1574" s="91"/>
      <c r="QSQ1574" s="91"/>
      <c r="QSR1574" s="91"/>
      <c r="QSS1574" s="91"/>
      <c r="QST1574" s="91"/>
      <c r="QSU1574" s="91"/>
      <c r="QSV1574" s="91"/>
      <c r="QSW1574" s="91"/>
      <c r="QSX1574" s="91"/>
      <c r="QSY1574" s="91"/>
      <c r="QSZ1574" s="91"/>
      <c r="QTA1574" s="91"/>
      <c r="QTB1574" s="91"/>
      <c r="QTC1574" s="91"/>
      <c r="QTD1574" s="91"/>
      <c r="QTE1574" s="91"/>
      <c r="QTF1574" s="91"/>
      <c r="QTG1574" s="91"/>
      <c r="QTH1574" s="91"/>
      <c r="QTI1574" s="91"/>
      <c r="QTJ1574" s="91"/>
      <c r="QTK1574" s="91"/>
      <c r="QTL1574" s="91"/>
      <c r="QTM1574" s="91"/>
      <c r="QTN1574" s="91"/>
      <c r="QTO1574" s="91"/>
      <c r="QTP1574" s="91"/>
      <c r="QTQ1574" s="91"/>
      <c r="QTR1574" s="91"/>
      <c r="QTS1574" s="91"/>
      <c r="QTT1574" s="91"/>
      <c r="QTU1574" s="91"/>
      <c r="QTV1574" s="91"/>
      <c r="QTW1574" s="91"/>
      <c r="QTX1574" s="91"/>
      <c r="QTY1574" s="91"/>
      <c r="QTZ1574" s="91"/>
      <c r="QUA1574" s="91"/>
      <c r="QUB1574" s="91"/>
      <c r="QUC1574" s="91"/>
      <c r="QUD1574" s="91"/>
      <c r="QUE1574" s="91"/>
      <c r="QUF1574" s="91"/>
      <c r="QUG1574" s="91"/>
      <c r="QUH1574" s="91"/>
      <c r="QUI1574" s="91"/>
      <c r="QUJ1574" s="91"/>
      <c r="QUK1574" s="91"/>
      <c r="QUL1574" s="91"/>
      <c r="QUM1574" s="91"/>
      <c r="QUN1574" s="91"/>
      <c r="QUO1574" s="91"/>
      <c r="QUP1574" s="91"/>
      <c r="QUQ1574" s="91"/>
      <c r="QUR1574" s="91"/>
      <c r="QUS1574" s="91"/>
      <c r="QUT1574" s="91"/>
      <c r="QUU1574" s="91"/>
      <c r="QUV1574" s="91"/>
      <c r="QUW1574" s="91"/>
      <c r="QUX1574" s="91"/>
      <c r="QUY1574" s="91"/>
      <c r="QUZ1574" s="91"/>
      <c r="QVA1574" s="91"/>
      <c r="QVB1574" s="91"/>
      <c r="QVC1574" s="91"/>
      <c r="QVD1574" s="91"/>
      <c r="QVE1574" s="91"/>
      <c r="QVF1574" s="91"/>
      <c r="QVG1574" s="91"/>
      <c r="QVH1574" s="91"/>
      <c r="QVI1574" s="91"/>
      <c r="QVJ1574" s="91"/>
      <c r="QVK1574" s="91"/>
      <c r="QVL1574" s="91"/>
      <c r="QVM1574" s="91"/>
      <c r="QVN1574" s="91"/>
      <c r="QVO1574" s="91"/>
      <c r="QVP1574" s="91"/>
      <c r="QVQ1574" s="91"/>
      <c r="QVR1574" s="91"/>
      <c r="QVS1574" s="91"/>
      <c r="QVT1574" s="91"/>
      <c r="QVU1574" s="91"/>
      <c r="QVV1574" s="91"/>
      <c r="QVW1574" s="91"/>
      <c r="QVX1574" s="91"/>
      <c r="QVY1574" s="91"/>
      <c r="QVZ1574" s="91"/>
      <c r="QWA1574" s="91"/>
      <c r="QWB1574" s="91"/>
      <c r="QWC1574" s="91"/>
      <c r="QWD1574" s="91"/>
      <c r="QWE1574" s="91"/>
      <c r="QWF1574" s="91"/>
      <c r="QWG1574" s="91"/>
      <c r="QWH1574" s="91"/>
      <c r="QWI1574" s="91"/>
      <c r="QWJ1574" s="91"/>
      <c r="QWK1574" s="91"/>
      <c r="QWL1574" s="91"/>
      <c r="QWM1574" s="91"/>
      <c r="QWN1574" s="91"/>
      <c r="QWO1574" s="91"/>
      <c r="QWP1574" s="91"/>
      <c r="QWQ1574" s="91"/>
      <c r="QWR1574" s="91"/>
      <c r="QWS1574" s="91"/>
      <c r="QWT1574" s="91"/>
      <c r="QWU1574" s="91"/>
      <c r="QWV1574" s="91"/>
      <c r="QWW1574" s="91"/>
      <c r="QWX1574" s="91"/>
      <c r="QWY1574" s="91"/>
      <c r="QWZ1574" s="91"/>
      <c r="QXA1574" s="91"/>
      <c r="QXB1574" s="91"/>
      <c r="QXC1574" s="91"/>
      <c r="QXD1574" s="91"/>
      <c r="QXE1574" s="91"/>
      <c r="QXF1574" s="91"/>
      <c r="QXG1574" s="91"/>
      <c r="QXH1574" s="91"/>
      <c r="QXI1574" s="91"/>
      <c r="QXJ1574" s="91"/>
      <c r="QXK1574" s="91"/>
      <c r="QXL1574" s="91"/>
      <c r="QXM1574" s="91"/>
      <c r="QXN1574" s="91"/>
      <c r="QXO1574" s="91"/>
      <c r="QXP1574" s="91"/>
      <c r="QXQ1574" s="91"/>
      <c r="QXR1574" s="91"/>
      <c r="QXS1574" s="91"/>
      <c r="QXT1574" s="91"/>
      <c r="QXU1574" s="91"/>
      <c r="QXV1574" s="91"/>
      <c r="QXW1574" s="91"/>
      <c r="QXX1574" s="91"/>
      <c r="QXY1574" s="91"/>
      <c r="QXZ1574" s="91"/>
      <c r="QYA1574" s="91"/>
      <c r="QYB1574" s="91"/>
      <c r="QYC1574" s="91"/>
      <c r="QYD1574" s="91"/>
      <c r="QYE1574" s="91"/>
      <c r="QYF1574" s="91"/>
      <c r="QYG1574" s="91"/>
      <c r="QYH1574" s="91"/>
      <c r="QYI1574" s="91"/>
      <c r="QYJ1574" s="91"/>
      <c r="QYK1574" s="91"/>
      <c r="QYL1574" s="91"/>
      <c r="QYM1574" s="91"/>
      <c r="QYN1574" s="91"/>
      <c r="QYO1574" s="91"/>
      <c r="QYP1574" s="91"/>
      <c r="QYQ1574" s="91"/>
      <c r="QYR1574" s="91"/>
      <c r="QYS1574" s="91"/>
      <c r="QYT1574" s="91"/>
      <c r="QYU1574" s="91"/>
      <c r="QYV1574" s="91"/>
      <c r="QYW1574" s="91"/>
      <c r="QYX1574" s="91"/>
      <c r="QYY1574" s="91"/>
      <c r="QYZ1574" s="91"/>
      <c r="QZA1574" s="91"/>
      <c r="QZB1574" s="91"/>
      <c r="QZC1574" s="91"/>
      <c r="QZD1574" s="91"/>
      <c r="QZE1574" s="91"/>
      <c r="QZF1574" s="91"/>
      <c r="QZG1574" s="91"/>
      <c r="QZH1574" s="91"/>
      <c r="QZI1574" s="91"/>
      <c r="QZJ1574" s="91"/>
      <c r="QZK1574" s="91"/>
      <c r="QZL1574" s="91"/>
      <c r="QZM1574" s="91"/>
      <c r="QZN1574" s="91"/>
      <c r="QZO1574" s="91"/>
      <c r="QZP1574" s="91"/>
      <c r="QZQ1574" s="91"/>
      <c r="QZR1574" s="91"/>
      <c r="QZS1574" s="91"/>
      <c r="QZT1574" s="91"/>
      <c r="QZU1574" s="91"/>
      <c r="QZV1574" s="91"/>
      <c r="QZW1574" s="91"/>
      <c r="QZX1574" s="91"/>
      <c r="QZY1574" s="91"/>
      <c r="QZZ1574" s="91"/>
      <c r="RAA1574" s="91"/>
      <c r="RAB1574" s="91"/>
      <c r="RAC1574" s="91"/>
      <c r="RAD1574" s="91"/>
      <c r="RAE1574" s="91"/>
      <c r="RAF1574" s="91"/>
      <c r="RAG1574" s="91"/>
      <c r="RAH1574" s="91"/>
      <c r="RAI1574" s="91"/>
      <c r="RAJ1574" s="91"/>
      <c r="RAK1574" s="91"/>
      <c r="RAL1574" s="91"/>
      <c r="RAM1574" s="91"/>
      <c r="RAN1574" s="91"/>
      <c r="RAO1574" s="91"/>
      <c r="RAP1574" s="91"/>
      <c r="RAQ1574" s="91"/>
      <c r="RAR1574" s="91"/>
      <c r="RAS1574" s="91"/>
      <c r="RAT1574" s="91"/>
      <c r="RAU1574" s="91"/>
      <c r="RAV1574" s="91"/>
      <c r="RAW1574" s="91"/>
      <c r="RAX1574" s="91"/>
      <c r="RAY1574" s="91"/>
      <c r="RAZ1574" s="91"/>
      <c r="RBA1574" s="91"/>
      <c r="RBB1574" s="91"/>
      <c r="RBC1574" s="91"/>
      <c r="RBD1574" s="91"/>
      <c r="RBE1574" s="91"/>
      <c r="RBF1574" s="91"/>
      <c r="RBG1574" s="91"/>
      <c r="RBH1574" s="91"/>
      <c r="RBI1574" s="91"/>
      <c r="RBJ1574" s="91"/>
      <c r="RBK1574" s="91"/>
      <c r="RBL1574" s="91"/>
      <c r="RBM1574" s="91"/>
      <c r="RBN1574" s="91"/>
      <c r="RBO1574" s="91"/>
      <c r="RBP1574" s="91"/>
      <c r="RBQ1574" s="91"/>
      <c r="RBR1574" s="91"/>
      <c r="RBS1574" s="91"/>
      <c r="RBT1574" s="91"/>
      <c r="RBU1574" s="91"/>
      <c r="RBV1574" s="91"/>
      <c r="RBW1574" s="91"/>
      <c r="RBX1574" s="91"/>
      <c r="RBY1574" s="91"/>
      <c r="RBZ1574" s="91"/>
      <c r="RCA1574" s="91"/>
      <c r="RCB1574" s="91"/>
      <c r="RCC1574" s="91"/>
      <c r="RCD1574" s="91"/>
      <c r="RCE1574" s="91"/>
      <c r="RCF1574" s="91"/>
      <c r="RCG1574" s="91"/>
      <c r="RCH1574" s="91"/>
      <c r="RCI1574" s="91"/>
      <c r="RCJ1574" s="91"/>
      <c r="RCK1574" s="91"/>
      <c r="RCL1574" s="91"/>
      <c r="RCM1574" s="91"/>
      <c r="RCN1574" s="91"/>
      <c r="RCO1574" s="91"/>
      <c r="RCP1574" s="91"/>
      <c r="RCQ1574" s="91"/>
      <c r="RCR1574" s="91"/>
      <c r="RCS1574" s="91"/>
      <c r="RCT1574" s="91"/>
      <c r="RCU1574" s="91"/>
      <c r="RCV1574" s="91"/>
      <c r="RCW1574" s="91"/>
      <c r="RCX1574" s="91"/>
      <c r="RCY1574" s="91"/>
      <c r="RCZ1574" s="91"/>
      <c r="RDA1574" s="91"/>
      <c r="RDB1574" s="91"/>
      <c r="RDC1574" s="91"/>
      <c r="RDD1574" s="91"/>
      <c r="RDE1574" s="91"/>
      <c r="RDF1574" s="91"/>
      <c r="RDG1574" s="91"/>
      <c r="RDH1574" s="91"/>
      <c r="RDI1574" s="91"/>
      <c r="RDJ1574" s="91"/>
      <c r="RDK1574" s="91"/>
      <c r="RDL1574" s="91"/>
      <c r="RDM1574" s="91"/>
      <c r="RDN1574" s="91"/>
      <c r="RDO1574" s="91"/>
      <c r="RDP1574" s="91"/>
      <c r="RDQ1574" s="91"/>
      <c r="RDR1574" s="91"/>
      <c r="RDS1574" s="91"/>
      <c r="RDT1574" s="91"/>
      <c r="RDU1574" s="91"/>
      <c r="RDV1574" s="91"/>
      <c r="RDW1574" s="91"/>
      <c r="RDX1574" s="91"/>
      <c r="RDY1574" s="91"/>
      <c r="RDZ1574" s="91"/>
      <c r="REA1574" s="91"/>
      <c r="REB1574" s="91"/>
      <c r="REC1574" s="91"/>
      <c r="RED1574" s="91"/>
      <c r="REE1574" s="91"/>
      <c r="REF1574" s="91"/>
      <c r="REG1574" s="91"/>
      <c r="REH1574" s="91"/>
      <c r="REI1574" s="91"/>
      <c r="REJ1574" s="91"/>
      <c r="REK1574" s="91"/>
      <c r="REL1574" s="91"/>
      <c r="REM1574" s="91"/>
      <c r="REN1574" s="91"/>
      <c r="REO1574" s="91"/>
      <c r="REP1574" s="91"/>
      <c r="REQ1574" s="91"/>
      <c r="RER1574" s="91"/>
      <c r="RES1574" s="91"/>
      <c r="RET1574" s="91"/>
      <c r="REU1574" s="91"/>
      <c r="REV1574" s="91"/>
      <c r="REW1574" s="91"/>
      <c r="REX1574" s="91"/>
      <c r="REY1574" s="91"/>
      <c r="REZ1574" s="91"/>
      <c r="RFA1574" s="91"/>
      <c r="RFB1574" s="91"/>
      <c r="RFC1574" s="91"/>
      <c r="RFD1574" s="91"/>
      <c r="RFE1574" s="91"/>
      <c r="RFF1574" s="91"/>
      <c r="RFG1574" s="91"/>
      <c r="RFH1574" s="91"/>
      <c r="RFI1574" s="91"/>
      <c r="RFJ1574" s="91"/>
      <c r="RFK1574" s="91"/>
      <c r="RFL1574" s="91"/>
      <c r="RFM1574" s="91"/>
      <c r="RFN1574" s="91"/>
      <c r="RFO1574" s="91"/>
      <c r="RFP1574" s="91"/>
      <c r="RFQ1574" s="91"/>
      <c r="RFR1574" s="91"/>
      <c r="RFS1574" s="91"/>
      <c r="RFT1574" s="91"/>
      <c r="RFU1574" s="91"/>
      <c r="RFV1574" s="91"/>
      <c r="RFW1574" s="91"/>
      <c r="RFX1574" s="91"/>
      <c r="RFY1574" s="91"/>
      <c r="RFZ1574" s="91"/>
      <c r="RGA1574" s="91"/>
      <c r="RGB1574" s="91"/>
      <c r="RGC1574" s="91"/>
      <c r="RGD1574" s="91"/>
      <c r="RGE1574" s="91"/>
      <c r="RGF1574" s="91"/>
      <c r="RGG1574" s="91"/>
      <c r="RGH1574" s="91"/>
      <c r="RGI1574" s="91"/>
      <c r="RGJ1574" s="91"/>
      <c r="RGK1574" s="91"/>
      <c r="RGL1574" s="91"/>
      <c r="RGM1574" s="91"/>
      <c r="RGN1574" s="91"/>
      <c r="RGO1574" s="91"/>
      <c r="RGP1574" s="91"/>
      <c r="RGQ1574" s="91"/>
      <c r="RGR1574" s="91"/>
      <c r="RGS1574" s="91"/>
      <c r="RGT1574" s="91"/>
      <c r="RGU1574" s="91"/>
      <c r="RGV1574" s="91"/>
      <c r="RGW1574" s="91"/>
      <c r="RGX1574" s="91"/>
      <c r="RGY1574" s="91"/>
      <c r="RGZ1574" s="91"/>
      <c r="RHA1574" s="91"/>
      <c r="RHB1574" s="91"/>
      <c r="RHC1574" s="91"/>
      <c r="RHD1574" s="91"/>
      <c r="RHE1574" s="91"/>
      <c r="RHF1574" s="91"/>
      <c r="RHG1574" s="91"/>
      <c r="RHH1574" s="91"/>
      <c r="RHI1574" s="91"/>
      <c r="RHJ1574" s="91"/>
      <c r="RHK1574" s="91"/>
      <c r="RHL1574" s="91"/>
      <c r="RHM1574" s="91"/>
      <c r="RHN1574" s="91"/>
      <c r="RHO1574" s="91"/>
      <c r="RHP1574" s="91"/>
      <c r="RHQ1574" s="91"/>
      <c r="RHR1574" s="91"/>
      <c r="RHS1574" s="91"/>
      <c r="RHT1574" s="91"/>
      <c r="RHU1574" s="91"/>
      <c r="RHV1574" s="91"/>
      <c r="RHW1574" s="91"/>
      <c r="RHX1574" s="91"/>
      <c r="RHY1574" s="91"/>
      <c r="RHZ1574" s="91"/>
      <c r="RIA1574" s="91"/>
      <c r="RIB1574" s="91"/>
      <c r="RIC1574" s="91"/>
      <c r="RID1574" s="91"/>
      <c r="RIE1574" s="91"/>
      <c r="RIF1574" s="91"/>
      <c r="RIG1574" s="91"/>
      <c r="RIH1574" s="91"/>
      <c r="RII1574" s="91"/>
      <c r="RIJ1574" s="91"/>
      <c r="RIK1574" s="91"/>
      <c r="RIL1574" s="91"/>
      <c r="RIM1574" s="91"/>
      <c r="RIN1574" s="91"/>
      <c r="RIO1574" s="91"/>
      <c r="RIP1574" s="91"/>
      <c r="RIQ1574" s="91"/>
      <c r="RIR1574" s="91"/>
      <c r="RIS1574" s="91"/>
      <c r="RIT1574" s="91"/>
      <c r="RIU1574" s="91"/>
      <c r="RIV1574" s="91"/>
      <c r="RIW1574" s="91"/>
      <c r="RIX1574" s="91"/>
      <c r="RIY1574" s="91"/>
      <c r="RIZ1574" s="91"/>
      <c r="RJA1574" s="91"/>
      <c r="RJB1574" s="91"/>
      <c r="RJC1574" s="91"/>
      <c r="RJD1574" s="91"/>
      <c r="RJE1574" s="91"/>
      <c r="RJF1574" s="91"/>
      <c r="RJG1574" s="91"/>
      <c r="RJH1574" s="91"/>
      <c r="RJI1574" s="91"/>
      <c r="RJJ1574" s="91"/>
      <c r="RJK1574" s="91"/>
      <c r="RJL1574" s="91"/>
      <c r="RJM1574" s="91"/>
      <c r="RJN1574" s="91"/>
      <c r="RJO1574" s="91"/>
      <c r="RJP1574" s="91"/>
      <c r="RJQ1574" s="91"/>
      <c r="RJR1574" s="91"/>
      <c r="RJS1574" s="91"/>
      <c r="RJT1574" s="91"/>
      <c r="RJU1574" s="91"/>
      <c r="RJV1574" s="91"/>
      <c r="RJW1574" s="91"/>
      <c r="RJX1574" s="91"/>
      <c r="RJY1574" s="91"/>
      <c r="RJZ1574" s="91"/>
      <c r="RKA1574" s="91"/>
      <c r="RKB1574" s="91"/>
      <c r="RKC1574" s="91"/>
      <c r="RKD1574" s="91"/>
      <c r="RKE1574" s="91"/>
      <c r="RKF1574" s="91"/>
      <c r="RKG1574" s="91"/>
      <c r="RKH1574" s="91"/>
      <c r="RKI1574" s="91"/>
      <c r="RKJ1574" s="91"/>
      <c r="RKK1574" s="91"/>
      <c r="RKL1574" s="91"/>
      <c r="RKM1574" s="91"/>
      <c r="RKN1574" s="91"/>
      <c r="RKO1574" s="91"/>
      <c r="RKP1574" s="91"/>
      <c r="RKQ1574" s="91"/>
      <c r="RKR1574" s="91"/>
      <c r="RKS1574" s="91"/>
      <c r="RKT1574" s="91"/>
      <c r="RKU1574" s="91"/>
      <c r="RKV1574" s="91"/>
      <c r="RKW1574" s="91"/>
      <c r="RKX1574" s="91"/>
      <c r="RKY1574" s="91"/>
      <c r="RKZ1574" s="91"/>
      <c r="RLA1574" s="91"/>
      <c r="RLB1574" s="91"/>
      <c r="RLC1574" s="91"/>
      <c r="RLD1574" s="91"/>
      <c r="RLE1574" s="91"/>
      <c r="RLF1574" s="91"/>
      <c r="RLG1574" s="91"/>
      <c r="RLH1574" s="91"/>
      <c r="RLI1574" s="91"/>
      <c r="RLJ1574" s="91"/>
      <c r="RLK1574" s="91"/>
      <c r="RLL1574" s="91"/>
      <c r="RLM1574" s="91"/>
      <c r="RLN1574" s="91"/>
      <c r="RLO1574" s="91"/>
      <c r="RLP1574" s="91"/>
      <c r="RLQ1574" s="91"/>
      <c r="RLR1574" s="91"/>
      <c r="RLS1574" s="91"/>
      <c r="RLT1574" s="91"/>
      <c r="RLU1574" s="91"/>
      <c r="RLV1574" s="91"/>
      <c r="RLW1574" s="91"/>
      <c r="RLX1574" s="91"/>
      <c r="RLY1574" s="91"/>
      <c r="RLZ1574" s="91"/>
      <c r="RMA1574" s="91"/>
      <c r="RMB1574" s="91"/>
      <c r="RMC1574" s="91"/>
      <c r="RMD1574" s="91"/>
      <c r="RME1574" s="91"/>
      <c r="RMF1574" s="91"/>
      <c r="RMG1574" s="91"/>
      <c r="RMH1574" s="91"/>
      <c r="RMI1574" s="91"/>
      <c r="RMJ1574" s="91"/>
      <c r="RMK1574" s="91"/>
      <c r="RML1574" s="91"/>
      <c r="RMM1574" s="91"/>
      <c r="RMN1574" s="91"/>
      <c r="RMO1574" s="91"/>
      <c r="RMP1574" s="91"/>
      <c r="RMQ1574" s="91"/>
      <c r="RMR1574" s="91"/>
      <c r="RMS1574" s="91"/>
      <c r="RMT1574" s="91"/>
      <c r="RMU1574" s="91"/>
      <c r="RMV1574" s="91"/>
      <c r="RMW1574" s="91"/>
      <c r="RMX1574" s="91"/>
      <c r="RMY1574" s="91"/>
      <c r="RMZ1574" s="91"/>
      <c r="RNA1574" s="91"/>
      <c r="RNB1574" s="91"/>
      <c r="RNC1574" s="91"/>
      <c r="RND1574" s="91"/>
      <c r="RNE1574" s="91"/>
      <c r="RNF1574" s="91"/>
      <c r="RNG1574" s="91"/>
      <c r="RNH1574" s="91"/>
      <c r="RNI1574" s="91"/>
      <c r="RNJ1574" s="91"/>
      <c r="RNK1574" s="91"/>
      <c r="RNL1574" s="91"/>
      <c r="RNM1574" s="91"/>
      <c r="RNN1574" s="91"/>
      <c r="RNO1574" s="91"/>
      <c r="RNP1574" s="91"/>
      <c r="RNQ1574" s="91"/>
      <c r="RNR1574" s="91"/>
      <c r="RNS1574" s="91"/>
      <c r="RNT1574" s="91"/>
      <c r="RNU1574" s="91"/>
      <c r="RNV1574" s="91"/>
      <c r="RNW1574" s="91"/>
      <c r="RNX1574" s="91"/>
      <c r="RNY1574" s="91"/>
      <c r="RNZ1574" s="91"/>
      <c r="ROA1574" s="91"/>
      <c r="ROB1574" s="91"/>
      <c r="ROC1574" s="91"/>
      <c r="ROD1574" s="91"/>
      <c r="ROE1574" s="91"/>
      <c r="ROF1574" s="91"/>
      <c r="ROG1574" s="91"/>
      <c r="ROH1574" s="91"/>
      <c r="ROI1574" s="91"/>
      <c r="ROJ1574" s="91"/>
      <c r="ROK1574" s="91"/>
      <c r="ROL1574" s="91"/>
      <c r="ROM1574" s="91"/>
      <c r="RON1574" s="91"/>
      <c r="ROO1574" s="91"/>
      <c r="ROP1574" s="91"/>
      <c r="ROQ1574" s="91"/>
      <c r="ROR1574" s="91"/>
      <c r="ROS1574" s="91"/>
      <c r="ROT1574" s="91"/>
      <c r="ROU1574" s="91"/>
      <c r="ROV1574" s="91"/>
      <c r="ROW1574" s="91"/>
      <c r="ROX1574" s="91"/>
      <c r="ROY1574" s="91"/>
      <c r="ROZ1574" s="91"/>
      <c r="RPA1574" s="91"/>
      <c r="RPB1574" s="91"/>
      <c r="RPC1574" s="91"/>
      <c r="RPD1574" s="91"/>
      <c r="RPE1574" s="91"/>
      <c r="RPF1574" s="91"/>
      <c r="RPG1574" s="91"/>
      <c r="RPH1574" s="91"/>
      <c r="RPI1574" s="91"/>
      <c r="RPJ1574" s="91"/>
      <c r="RPK1574" s="91"/>
      <c r="RPL1574" s="91"/>
      <c r="RPM1574" s="91"/>
      <c r="RPN1574" s="91"/>
      <c r="RPO1574" s="91"/>
      <c r="RPP1574" s="91"/>
      <c r="RPQ1574" s="91"/>
      <c r="RPR1574" s="91"/>
      <c r="RPS1574" s="91"/>
      <c r="RPT1574" s="91"/>
      <c r="RPU1574" s="91"/>
      <c r="RPV1574" s="91"/>
      <c r="RPW1574" s="91"/>
      <c r="RPX1574" s="91"/>
      <c r="RPY1574" s="91"/>
      <c r="RPZ1574" s="91"/>
      <c r="RQA1574" s="91"/>
      <c r="RQB1574" s="91"/>
      <c r="RQC1574" s="91"/>
      <c r="RQD1574" s="91"/>
      <c r="RQE1574" s="91"/>
      <c r="RQF1574" s="91"/>
      <c r="RQG1574" s="91"/>
      <c r="RQH1574" s="91"/>
      <c r="RQI1574" s="91"/>
      <c r="RQJ1574" s="91"/>
      <c r="RQK1574" s="91"/>
      <c r="RQL1574" s="91"/>
      <c r="RQM1574" s="91"/>
      <c r="RQN1574" s="91"/>
      <c r="RQO1574" s="91"/>
      <c r="RQP1574" s="91"/>
      <c r="RQQ1574" s="91"/>
      <c r="RQR1574" s="91"/>
      <c r="RQS1574" s="91"/>
      <c r="RQT1574" s="91"/>
      <c r="RQU1574" s="91"/>
      <c r="RQV1574" s="91"/>
      <c r="RQW1574" s="91"/>
      <c r="RQX1574" s="91"/>
      <c r="RQY1574" s="91"/>
      <c r="RQZ1574" s="91"/>
      <c r="RRA1574" s="91"/>
      <c r="RRB1574" s="91"/>
      <c r="RRC1574" s="91"/>
      <c r="RRD1574" s="91"/>
      <c r="RRE1574" s="91"/>
      <c r="RRF1574" s="91"/>
      <c r="RRG1574" s="91"/>
      <c r="RRH1574" s="91"/>
      <c r="RRI1574" s="91"/>
      <c r="RRJ1574" s="91"/>
      <c r="RRK1574" s="91"/>
      <c r="RRL1574" s="91"/>
      <c r="RRM1574" s="91"/>
      <c r="RRN1574" s="91"/>
      <c r="RRO1574" s="91"/>
      <c r="RRP1574" s="91"/>
      <c r="RRQ1574" s="91"/>
      <c r="RRR1574" s="91"/>
      <c r="RRS1574" s="91"/>
      <c r="RRT1574" s="91"/>
      <c r="RRU1574" s="91"/>
      <c r="RRV1574" s="91"/>
      <c r="RRW1574" s="91"/>
      <c r="RRX1574" s="91"/>
      <c r="RRY1574" s="91"/>
      <c r="RRZ1574" s="91"/>
      <c r="RSA1574" s="91"/>
      <c r="RSB1574" s="91"/>
      <c r="RSC1574" s="91"/>
      <c r="RSD1574" s="91"/>
      <c r="RSE1574" s="91"/>
      <c r="RSF1574" s="91"/>
      <c r="RSG1574" s="91"/>
      <c r="RSH1574" s="91"/>
      <c r="RSI1574" s="91"/>
      <c r="RSJ1574" s="91"/>
      <c r="RSK1574" s="91"/>
      <c r="RSL1574" s="91"/>
      <c r="RSM1574" s="91"/>
      <c r="RSN1574" s="91"/>
      <c r="RSO1574" s="91"/>
      <c r="RSP1574" s="91"/>
      <c r="RSQ1574" s="91"/>
      <c r="RSR1574" s="91"/>
      <c r="RSS1574" s="91"/>
      <c r="RST1574" s="91"/>
      <c r="RSU1574" s="91"/>
      <c r="RSV1574" s="91"/>
      <c r="RSW1574" s="91"/>
      <c r="RSX1574" s="91"/>
      <c r="RSY1574" s="91"/>
      <c r="RSZ1574" s="91"/>
      <c r="RTA1574" s="91"/>
      <c r="RTB1574" s="91"/>
      <c r="RTC1574" s="91"/>
      <c r="RTD1574" s="91"/>
      <c r="RTE1574" s="91"/>
      <c r="RTF1574" s="91"/>
      <c r="RTG1574" s="91"/>
      <c r="RTH1574" s="91"/>
      <c r="RTI1574" s="91"/>
      <c r="RTJ1574" s="91"/>
      <c r="RTK1574" s="91"/>
      <c r="RTL1574" s="91"/>
      <c r="RTM1574" s="91"/>
      <c r="RTN1574" s="91"/>
      <c r="RTO1574" s="91"/>
      <c r="RTP1574" s="91"/>
      <c r="RTQ1574" s="91"/>
      <c r="RTR1574" s="91"/>
      <c r="RTS1574" s="91"/>
      <c r="RTT1574" s="91"/>
      <c r="RTU1574" s="91"/>
      <c r="RTV1574" s="91"/>
      <c r="RTW1574" s="91"/>
      <c r="RTX1574" s="91"/>
      <c r="RTY1574" s="91"/>
      <c r="RTZ1574" s="91"/>
      <c r="RUA1574" s="91"/>
      <c r="RUB1574" s="91"/>
      <c r="RUC1574" s="91"/>
      <c r="RUD1574" s="91"/>
      <c r="RUE1574" s="91"/>
      <c r="RUF1574" s="91"/>
      <c r="RUG1574" s="91"/>
      <c r="RUH1574" s="91"/>
      <c r="RUI1574" s="91"/>
      <c r="RUJ1574" s="91"/>
      <c r="RUK1574" s="91"/>
      <c r="RUL1574" s="91"/>
      <c r="RUM1574" s="91"/>
      <c r="RUN1574" s="91"/>
      <c r="RUO1574" s="91"/>
      <c r="RUP1574" s="91"/>
      <c r="RUQ1574" s="91"/>
      <c r="RUR1574" s="91"/>
      <c r="RUS1574" s="91"/>
      <c r="RUT1574" s="91"/>
      <c r="RUU1574" s="91"/>
      <c r="RUV1574" s="91"/>
      <c r="RUW1574" s="91"/>
      <c r="RUX1574" s="91"/>
      <c r="RUY1574" s="91"/>
      <c r="RUZ1574" s="91"/>
      <c r="RVA1574" s="91"/>
      <c r="RVB1574" s="91"/>
      <c r="RVC1574" s="91"/>
      <c r="RVD1574" s="91"/>
      <c r="RVE1574" s="91"/>
      <c r="RVF1574" s="91"/>
      <c r="RVG1574" s="91"/>
      <c r="RVH1574" s="91"/>
      <c r="RVI1574" s="91"/>
      <c r="RVJ1574" s="91"/>
      <c r="RVK1574" s="91"/>
      <c r="RVL1574" s="91"/>
      <c r="RVM1574" s="91"/>
      <c r="RVN1574" s="91"/>
      <c r="RVO1574" s="91"/>
      <c r="RVP1574" s="91"/>
      <c r="RVQ1574" s="91"/>
      <c r="RVR1574" s="91"/>
      <c r="RVS1574" s="91"/>
      <c r="RVT1574" s="91"/>
      <c r="RVU1574" s="91"/>
      <c r="RVV1574" s="91"/>
      <c r="RVW1574" s="91"/>
      <c r="RVX1574" s="91"/>
      <c r="RVY1574" s="91"/>
      <c r="RVZ1574" s="91"/>
      <c r="RWA1574" s="91"/>
      <c r="RWB1574" s="91"/>
      <c r="RWC1574" s="91"/>
      <c r="RWD1574" s="91"/>
      <c r="RWE1574" s="91"/>
      <c r="RWF1574" s="91"/>
      <c r="RWG1574" s="91"/>
      <c r="RWH1574" s="91"/>
      <c r="RWI1574" s="91"/>
      <c r="RWJ1574" s="91"/>
      <c r="RWK1574" s="91"/>
      <c r="RWL1574" s="91"/>
      <c r="RWM1574" s="91"/>
      <c r="RWN1574" s="91"/>
      <c r="RWO1574" s="91"/>
      <c r="RWP1574" s="91"/>
      <c r="RWQ1574" s="91"/>
      <c r="RWR1574" s="91"/>
      <c r="RWS1574" s="91"/>
      <c r="RWT1574" s="91"/>
      <c r="RWU1574" s="91"/>
      <c r="RWV1574" s="91"/>
      <c r="RWW1574" s="91"/>
      <c r="RWX1574" s="91"/>
      <c r="RWY1574" s="91"/>
      <c r="RWZ1574" s="91"/>
      <c r="RXA1574" s="91"/>
      <c r="RXB1574" s="91"/>
      <c r="RXC1574" s="91"/>
      <c r="RXD1574" s="91"/>
      <c r="RXE1574" s="91"/>
      <c r="RXF1574" s="91"/>
      <c r="RXG1574" s="91"/>
      <c r="RXH1574" s="91"/>
      <c r="RXI1574" s="91"/>
      <c r="RXJ1574" s="91"/>
      <c r="RXK1574" s="91"/>
      <c r="RXL1574" s="91"/>
      <c r="RXM1574" s="91"/>
      <c r="RXN1574" s="91"/>
      <c r="RXO1574" s="91"/>
      <c r="RXP1574" s="91"/>
      <c r="RXQ1574" s="91"/>
      <c r="RXR1574" s="91"/>
      <c r="RXS1574" s="91"/>
      <c r="RXT1574" s="91"/>
      <c r="RXU1574" s="91"/>
      <c r="RXV1574" s="91"/>
      <c r="RXW1574" s="91"/>
      <c r="RXX1574" s="91"/>
      <c r="RXY1574" s="91"/>
      <c r="RXZ1574" s="91"/>
      <c r="RYA1574" s="91"/>
      <c r="RYB1574" s="91"/>
      <c r="RYC1574" s="91"/>
      <c r="RYD1574" s="91"/>
      <c r="RYE1574" s="91"/>
      <c r="RYF1574" s="91"/>
      <c r="RYG1574" s="91"/>
      <c r="RYH1574" s="91"/>
      <c r="RYI1574" s="91"/>
      <c r="RYJ1574" s="91"/>
      <c r="RYK1574" s="91"/>
      <c r="RYL1574" s="91"/>
      <c r="RYM1574" s="91"/>
      <c r="RYN1574" s="91"/>
      <c r="RYO1574" s="91"/>
      <c r="RYP1574" s="91"/>
      <c r="RYQ1574" s="91"/>
      <c r="RYR1574" s="91"/>
      <c r="RYS1574" s="91"/>
      <c r="RYT1574" s="91"/>
      <c r="RYU1574" s="91"/>
      <c r="RYV1574" s="91"/>
      <c r="RYW1574" s="91"/>
      <c r="RYX1574" s="91"/>
      <c r="RYY1574" s="91"/>
      <c r="RYZ1574" s="91"/>
      <c r="RZA1574" s="91"/>
      <c r="RZB1574" s="91"/>
      <c r="RZC1574" s="91"/>
      <c r="RZD1574" s="91"/>
      <c r="RZE1574" s="91"/>
      <c r="RZF1574" s="91"/>
      <c r="RZG1574" s="91"/>
      <c r="RZH1574" s="91"/>
      <c r="RZI1574" s="91"/>
      <c r="RZJ1574" s="91"/>
      <c r="RZK1574" s="91"/>
      <c r="RZL1574" s="91"/>
      <c r="RZM1574" s="91"/>
      <c r="RZN1574" s="91"/>
      <c r="RZO1574" s="91"/>
      <c r="RZP1574" s="91"/>
      <c r="RZQ1574" s="91"/>
      <c r="RZR1574" s="91"/>
      <c r="RZS1574" s="91"/>
      <c r="RZT1574" s="91"/>
      <c r="RZU1574" s="91"/>
      <c r="RZV1574" s="91"/>
      <c r="RZW1574" s="91"/>
      <c r="RZX1574" s="91"/>
      <c r="RZY1574" s="91"/>
      <c r="RZZ1574" s="91"/>
      <c r="SAA1574" s="91"/>
      <c r="SAB1574" s="91"/>
      <c r="SAC1574" s="91"/>
      <c r="SAD1574" s="91"/>
      <c r="SAE1574" s="91"/>
      <c r="SAF1574" s="91"/>
      <c r="SAG1574" s="91"/>
      <c r="SAH1574" s="91"/>
      <c r="SAI1574" s="91"/>
      <c r="SAJ1574" s="91"/>
      <c r="SAK1574" s="91"/>
      <c r="SAL1574" s="91"/>
      <c r="SAM1574" s="91"/>
      <c r="SAN1574" s="91"/>
      <c r="SAO1574" s="91"/>
      <c r="SAP1574" s="91"/>
      <c r="SAQ1574" s="91"/>
      <c r="SAR1574" s="91"/>
      <c r="SAS1574" s="91"/>
      <c r="SAT1574" s="91"/>
      <c r="SAU1574" s="91"/>
      <c r="SAV1574" s="91"/>
      <c r="SAW1574" s="91"/>
      <c r="SAX1574" s="91"/>
      <c r="SAY1574" s="91"/>
      <c r="SAZ1574" s="91"/>
      <c r="SBA1574" s="91"/>
      <c r="SBB1574" s="91"/>
      <c r="SBC1574" s="91"/>
      <c r="SBD1574" s="91"/>
      <c r="SBE1574" s="91"/>
      <c r="SBF1574" s="91"/>
      <c r="SBG1574" s="91"/>
      <c r="SBH1574" s="91"/>
      <c r="SBI1574" s="91"/>
      <c r="SBJ1574" s="91"/>
      <c r="SBK1574" s="91"/>
      <c r="SBL1574" s="91"/>
      <c r="SBM1574" s="91"/>
      <c r="SBN1574" s="91"/>
      <c r="SBO1574" s="91"/>
      <c r="SBP1574" s="91"/>
      <c r="SBQ1574" s="91"/>
      <c r="SBR1574" s="91"/>
      <c r="SBS1574" s="91"/>
      <c r="SBT1574" s="91"/>
      <c r="SBU1574" s="91"/>
      <c r="SBV1574" s="91"/>
      <c r="SBW1574" s="91"/>
      <c r="SBX1574" s="91"/>
      <c r="SBY1574" s="91"/>
      <c r="SBZ1574" s="91"/>
      <c r="SCA1574" s="91"/>
      <c r="SCB1574" s="91"/>
      <c r="SCC1574" s="91"/>
      <c r="SCD1574" s="91"/>
      <c r="SCE1574" s="91"/>
      <c r="SCF1574" s="91"/>
      <c r="SCG1574" s="91"/>
      <c r="SCH1574" s="91"/>
      <c r="SCI1574" s="91"/>
      <c r="SCJ1574" s="91"/>
      <c r="SCK1574" s="91"/>
      <c r="SCL1574" s="91"/>
      <c r="SCM1574" s="91"/>
      <c r="SCN1574" s="91"/>
      <c r="SCO1574" s="91"/>
      <c r="SCP1574" s="91"/>
      <c r="SCQ1574" s="91"/>
      <c r="SCR1574" s="91"/>
      <c r="SCS1574" s="91"/>
      <c r="SCT1574" s="91"/>
      <c r="SCU1574" s="91"/>
      <c r="SCV1574" s="91"/>
      <c r="SCW1574" s="91"/>
      <c r="SCX1574" s="91"/>
      <c r="SCY1574" s="91"/>
      <c r="SCZ1574" s="91"/>
      <c r="SDA1574" s="91"/>
      <c r="SDB1574" s="91"/>
      <c r="SDC1574" s="91"/>
      <c r="SDD1574" s="91"/>
      <c r="SDE1574" s="91"/>
      <c r="SDF1574" s="91"/>
      <c r="SDG1574" s="91"/>
      <c r="SDH1574" s="91"/>
      <c r="SDI1574" s="91"/>
      <c r="SDJ1574" s="91"/>
      <c r="SDK1574" s="91"/>
      <c r="SDL1574" s="91"/>
      <c r="SDM1574" s="91"/>
      <c r="SDN1574" s="91"/>
      <c r="SDO1574" s="91"/>
      <c r="SDP1574" s="91"/>
      <c r="SDQ1574" s="91"/>
      <c r="SDR1574" s="91"/>
      <c r="SDS1574" s="91"/>
      <c r="SDT1574" s="91"/>
      <c r="SDU1574" s="91"/>
      <c r="SDV1574" s="91"/>
      <c r="SDW1574" s="91"/>
      <c r="SDX1574" s="91"/>
      <c r="SDY1574" s="91"/>
      <c r="SDZ1574" s="91"/>
      <c r="SEA1574" s="91"/>
      <c r="SEB1574" s="91"/>
      <c r="SEC1574" s="91"/>
      <c r="SED1574" s="91"/>
      <c r="SEE1574" s="91"/>
      <c r="SEF1574" s="91"/>
      <c r="SEG1574" s="91"/>
      <c r="SEH1574" s="91"/>
      <c r="SEI1574" s="91"/>
      <c r="SEJ1574" s="91"/>
      <c r="SEK1574" s="91"/>
      <c r="SEL1574" s="91"/>
      <c r="SEM1574" s="91"/>
      <c r="SEN1574" s="91"/>
      <c r="SEO1574" s="91"/>
      <c r="SEP1574" s="91"/>
      <c r="SEQ1574" s="91"/>
      <c r="SER1574" s="91"/>
      <c r="SES1574" s="91"/>
      <c r="SET1574" s="91"/>
      <c r="SEU1574" s="91"/>
      <c r="SEV1574" s="91"/>
      <c r="SEW1574" s="91"/>
      <c r="SEX1574" s="91"/>
      <c r="SEY1574" s="91"/>
      <c r="SEZ1574" s="91"/>
      <c r="SFA1574" s="91"/>
      <c r="SFB1574" s="91"/>
      <c r="SFC1574" s="91"/>
      <c r="SFD1574" s="91"/>
      <c r="SFE1574" s="91"/>
      <c r="SFF1574" s="91"/>
      <c r="SFG1574" s="91"/>
      <c r="SFH1574" s="91"/>
      <c r="SFI1574" s="91"/>
      <c r="SFJ1574" s="91"/>
      <c r="SFK1574" s="91"/>
      <c r="SFL1574" s="91"/>
      <c r="SFM1574" s="91"/>
      <c r="SFN1574" s="91"/>
      <c r="SFO1574" s="91"/>
      <c r="SFP1574" s="91"/>
      <c r="SFQ1574" s="91"/>
      <c r="SFR1574" s="91"/>
      <c r="SFS1574" s="91"/>
      <c r="SFT1574" s="91"/>
      <c r="SFU1574" s="91"/>
      <c r="SFV1574" s="91"/>
      <c r="SFW1574" s="91"/>
      <c r="SFX1574" s="91"/>
      <c r="SFY1574" s="91"/>
      <c r="SFZ1574" s="91"/>
      <c r="SGA1574" s="91"/>
      <c r="SGB1574" s="91"/>
      <c r="SGC1574" s="91"/>
      <c r="SGD1574" s="91"/>
      <c r="SGE1574" s="91"/>
      <c r="SGF1574" s="91"/>
      <c r="SGG1574" s="91"/>
      <c r="SGH1574" s="91"/>
      <c r="SGI1574" s="91"/>
      <c r="SGJ1574" s="91"/>
      <c r="SGK1574" s="91"/>
      <c r="SGL1574" s="91"/>
      <c r="SGM1574" s="91"/>
      <c r="SGN1574" s="91"/>
      <c r="SGO1574" s="91"/>
      <c r="SGP1574" s="91"/>
      <c r="SGQ1574" s="91"/>
      <c r="SGR1574" s="91"/>
      <c r="SGS1574" s="91"/>
      <c r="SGT1574" s="91"/>
      <c r="SGU1574" s="91"/>
      <c r="SGV1574" s="91"/>
      <c r="SGW1574" s="91"/>
      <c r="SGX1574" s="91"/>
      <c r="SGY1574" s="91"/>
      <c r="SGZ1574" s="91"/>
      <c r="SHA1574" s="91"/>
      <c r="SHB1574" s="91"/>
      <c r="SHC1574" s="91"/>
      <c r="SHD1574" s="91"/>
      <c r="SHE1574" s="91"/>
      <c r="SHF1574" s="91"/>
      <c r="SHG1574" s="91"/>
      <c r="SHH1574" s="91"/>
      <c r="SHI1574" s="91"/>
      <c r="SHJ1574" s="91"/>
      <c r="SHK1574" s="91"/>
      <c r="SHL1574" s="91"/>
      <c r="SHM1574" s="91"/>
      <c r="SHN1574" s="91"/>
      <c r="SHO1574" s="91"/>
      <c r="SHP1574" s="91"/>
      <c r="SHQ1574" s="91"/>
      <c r="SHR1574" s="91"/>
      <c r="SHS1574" s="91"/>
      <c r="SHT1574" s="91"/>
      <c r="SHU1574" s="91"/>
      <c r="SHV1574" s="91"/>
      <c r="SHW1574" s="91"/>
      <c r="SHX1574" s="91"/>
      <c r="SHY1574" s="91"/>
      <c r="SHZ1574" s="91"/>
      <c r="SIA1574" s="91"/>
      <c r="SIB1574" s="91"/>
      <c r="SIC1574" s="91"/>
      <c r="SID1574" s="91"/>
      <c r="SIE1574" s="91"/>
      <c r="SIF1574" s="91"/>
      <c r="SIG1574" s="91"/>
      <c r="SIH1574" s="91"/>
      <c r="SII1574" s="91"/>
      <c r="SIJ1574" s="91"/>
      <c r="SIK1574" s="91"/>
      <c r="SIL1574" s="91"/>
      <c r="SIM1574" s="91"/>
      <c r="SIN1574" s="91"/>
      <c r="SIO1574" s="91"/>
      <c r="SIP1574" s="91"/>
      <c r="SIQ1574" s="91"/>
      <c r="SIR1574" s="91"/>
      <c r="SIS1574" s="91"/>
      <c r="SIT1574" s="91"/>
      <c r="SIU1574" s="91"/>
      <c r="SIV1574" s="91"/>
      <c r="SIW1574" s="91"/>
      <c r="SIX1574" s="91"/>
      <c r="SIY1574" s="91"/>
      <c r="SIZ1574" s="91"/>
      <c r="SJA1574" s="91"/>
      <c r="SJB1574" s="91"/>
      <c r="SJC1574" s="91"/>
      <c r="SJD1574" s="91"/>
      <c r="SJE1574" s="91"/>
      <c r="SJF1574" s="91"/>
      <c r="SJG1574" s="91"/>
      <c r="SJH1574" s="91"/>
      <c r="SJI1574" s="91"/>
      <c r="SJJ1574" s="91"/>
      <c r="SJK1574" s="91"/>
      <c r="SJL1574" s="91"/>
      <c r="SJM1574" s="91"/>
      <c r="SJN1574" s="91"/>
      <c r="SJO1574" s="91"/>
      <c r="SJP1574" s="91"/>
      <c r="SJQ1574" s="91"/>
      <c r="SJR1574" s="91"/>
      <c r="SJS1574" s="91"/>
      <c r="SJT1574" s="91"/>
      <c r="SJU1574" s="91"/>
      <c r="SJV1574" s="91"/>
      <c r="SJW1574" s="91"/>
      <c r="SJX1574" s="91"/>
      <c r="SJY1574" s="91"/>
      <c r="SJZ1574" s="91"/>
      <c r="SKA1574" s="91"/>
      <c r="SKB1574" s="91"/>
      <c r="SKC1574" s="91"/>
      <c r="SKD1574" s="91"/>
      <c r="SKE1574" s="91"/>
      <c r="SKF1574" s="91"/>
      <c r="SKG1574" s="91"/>
      <c r="SKH1574" s="91"/>
      <c r="SKI1574" s="91"/>
      <c r="SKJ1574" s="91"/>
      <c r="SKK1574" s="91"/>
      <c r="SKL1574" s="91"/>
      <c r="SKM1574" s="91"/>
      <c r="SKN1574" s="91"/>
      <c r="SKO1574" s="91"/>
      <c r="SKP1574" s="91"/>
      <c r="SKQ1574" s="91"/>
      <c r="SKR1574" s="91"/>
      <c r="SKS1574" s="91"/>
      <c r="SKT1574" s="91"/>
      <c r="SKU1574" s="91"/>
      <c r="SKV1574" s="91"/>
      <c r="SKW1574" s="91"/>
      <c r="SKX1574" s="91"/>
      <c r="SKY1574" s="91"/>
      <c r="SKZ1574" s="91"/>
      <c r="SLA1574" s="91"/>
      <c r="SLB1574" s="91"/>
      <c r="SLC1574" s="91"/>
      <c r="SLD1574" s="91"/>
      <c r="SLE1574" s="91"/>
      <c r="SLF1574" s="91"/>
      <c r="SLG1574" s="91"/>
      <c r="SLH1574" s="91"/>
      <c r="SLI1574" s="91"/>
      <c r="SLJ1574" s="91"/>
      <c r="SLK1574" s="91"/>
      <c r="SLL1574" s="91"/>
      <c r="SLM1574" s="91"/>
      <c r="SLN1574" s="91"/>
      <c r="SLO1574" s="91"/>
      <c r="SLP1574" s="91"/>
      <c r="SLQ1574" s="91"/>
      <c r="SLR1574" s="91"/>
      <c r="SLS1574" s="91"/>
      <c r="SLT1574" s="91"/>
      <c r="SLU1574" s="91"/>
      <c r="SLV1574" s="91"/>
      <c r="SLW1574" s="91"/>
      <c r="SLX1574" s="91"/>
      <c r="SLY1574" s="91"/>
      <c r="SLZ1574" s="91"/>
      <c r="SMA1574" s="91"/>
      <c r="SMB1574" s="91"/>
      <c r="SMC1574" s="91"/>
      <c r="SMD1574" s="91"/>
      <c r="SME1574" s="91"/>
      <c r="SMF1574" s="91"/>
      <c r="SMG1574" s="91"/>
      <c r="SMH1574" s="91"/>
      <c r="SMI1574" s="91"/>
      <c r="SMJ1574" s="91"/>
      <c r="SMK1574" s="91"/>
      <c r="SML1574" s="91"/>
      <c r="SMM1574" s="91"/>
      <c r="SMN1574" s="91"/>
      <c r="SMO1574" s="91"/>
      <c r="SMP1574" s="91"/>
      <c r="SMQ1574" s="91"/>
      <c r="SMR1574" s="91"/>
      <c r="SMS1574" s="91"/>
      <c r="SMT1574" s="91"/>
      <c r="SMU1574" s="91"/>
      <c r="SMV1574" s="91"/>
      <c r="SMW1574" s="91"/>
      <c r="SMX1574" s="91"/>
      <c r="SMY1574" s="91"/>
      <c r="SMZ1574" s="91"/>
      <c r="SNA1574" s="91"/>
      <c r="SNB1574" s="91"/>
      <c r="SNC1574" s="91"/>
      <c r="SND1574" s="91"/>
      <c r="SNE1574" s="91"/>
      <c r="SNF1574" s="91"/>
      <c r="SNG1574" s="91"/>
      <c r="SNH1574" s="91"/>
      <c r="SNI1574" s="91"/>
      <c r="SNJ1574" s="91"/>
      <c r="SNK1574" s="91"/>
      <c r="SNL1574" s="91"/>
      <c r="SNM1574" s="91"/>
      <c r="SNN1574" s="91"/>
      <c r="SNO1574" s="91"/>
      <c r="SNP1574" s="91"/>
      <c r="SNQ1574" s="91"/>
      <c r="SNR1574" s="91"/>
      <c r="SNS1574" s="91"/>
      <c r="SNT1574" s="91"/>
      <c r="SNU1574" s="91"/>
      <c r="SNV1574" s="91"/>
      <c r="SNW1574" s="91"/>
      <c r="SNX1574" s="91"/>
      <c r="SNY1574" s="91"/>
      <c r="SNZ1574" s="91"/>
      <c r="SOA1574" s="91"/>
      <c r="SOB1574" s="91"/>
      <c r="SOC1574" s="91"/>
      <c r="SOD1574" s="91"/>
      <c r="SOE1574" s="91"/>
      <c r="SOF1574" s="91"/>
      <c r="SOG1574" s="91"/>
      <c r="SOH1574" s="91"/>
      <c r="SOI1574" s="91"/>
      <c r="SOJ1574" s="91"/>
      <c r="SOK1574" s="91"/>
      <c r="SOL1574" s="91"/>
      <c r="SOM1574" s="91"/>
      <c r="SON1574" s="91"/>
      <c r="SOO1574" s="91"/>
      <c r="SOP1574" s="91"/>
      <c r="SOQ1574" s="91"/>
      <c r="SOR1574" s="91"/>
      <c r="SOS1574" s="91"/>
      <c r="SOT1574" s="91"/>
      <c r="SOU1574" s="91"/>
      <c r="SOV1574" s="91"/>
      <c r="SOW1574" s="91"/>
      <c r="SOX1574" s="91"/>
      <c r="SOY1574" s="91"/>
      <c r="SOZ1574" s="91"/>
      <c r="SPA1574" s="91"/>
      <c r="SPB1574" s="91"/>
      <c r="SPC1574" s="91"/>
      <c r="SPD1574" s="91"/>
      <c r="SPE1574" s="91"/>
      <c r="SPF1574" s="91"/>
      <c r="SPG1574" s="91"/>
      <c r="SPH1574" s="91"/>
      <c r="SPI1574" s="91"/>
      <c r="SPJ1574" s="91"/>
      <c r="SPK1574" s="91"/>
      <c r="SPL1574" s="91"/>
      <c r="SPM1574" s="91"/>
      <c r="SPN1574" s="91"/>
      <c r="SPO1574" s="91"/>
      <c r="SPP1574" s="91"/>
      <c r="SPQ1574" s="91"/>
      <c r="SPR1574" s="91"/>
      <c r="SPS1574" s="91"/>
      <c r="SPT1574" s="91"/>
      <c r="SPU1574" s="91"/>
      <c r="SPV1574" s="91"/>
      <c r="SPW1574" s="91"/>
      <c r="SPX1574" s="91"/>
      <c r="SPY1574" s="91"/>
      <c r="SPZ1574" s="91"/>
      <c r="SQA1574" s="91"/>
      <c r="SQB1574" s="91"/>
      <c r="SQC1574" s="91"/>
      <c r="SQD1574" s="91"/>
      <c r="SQE1574" s="91"/>
      <c r="SQF1574" s="91"/>
      <c r="SQG1574" s="91"/>
      <c r="SQH1574" s="91"/>
      <c r="SQI1574" s="91"/>
      <c r="SQJ1574" s="91"/>
      <c r="SQK1574" s="91"/>
      <c r="SQL1574" s="91"/>
      <c r="SQM1574" s="91"/>
      <c r="SQN1574" s="91"/>
      <c r="SQO1574" s="91"/>
      <c r="SQP1574" s="91"/>
      <c r="SQQ1574" s="91"/>
      <c r="SQR1574" s="91"/>
      <c r="SQS1574" s="91"/>
      <c r="SQT1574" s="91"/>
      <c r="SQU1574" s="91"/>
      <c r="SQV1574" s="91"/>
      <c r="SQW1574" s="91"/>
      <c r="SQX1574" s="91"/>
      <c r="SQY1574" s="91"/>
      <c r="SQZ1574" s="91"/>
      <c r="SRA1574" s="91"/>
      <c r="SRB1574" s="91"/>
      <c r="SRC1574" s="91"/>
      <c r="SRD1574" s="91"/>
      <c r="SRE1574" s="91"/>
      <c r="SRF1574" s="91"/>
      <c r="SRG1574" s="91"/>
      <c r="SRH1574" s="91"/>
      <c r="SRI1574" s="91"/>
      <c r="SRJ1574" s="91"/>
      <c r="SRK1574" s="91"/>
      <c r="SRL1574" s="91"/>
      <c r="SRM1574" s="91"/>
      <c r="SRN1574" s="91"/>
      <c r="SRO1574" s="91"/>
      <c r="SRP1574" s="91"/>
      <c r="SRQ1574" s="91"/>
      <c r="SRR1574" s="91"/>
      <c r="SRS1574" s="91"/>
      <c r="SRT1574" s="91"/>
      <c r="SRU1574" s="91"/>
      <c r="SRV1574" s="91"/>
      <c r="SRW1574" s="91"/>
      <c r="SRX1574" s="91"/>
      <c r="SRY1574" s="91"/>
      <c r="SRZ1574" s="91"/>
      <c r="SSA1574" s="91"/>
      <c r="SSB1574" s="91"/>
      <c r="SSC1574" s="91"/>
      <c r="SSD1574" s="91"/>
      <c r="SSE1574" s="91"/>
      <c r="SSF1574" s="91"/>
      <c r="SSG1574" s="91"/>
      <c r="SSH1574" s="91"/>
      <c r="SSI1574" s="91"/>
      <c r="SSJ1574" s="91"/>
      <c r="SSK1574" s="91"/>
      <c r="SSL1574" s="91"/>
      <c r="SSM1574" s="91"/>
      <c r="SSN1574" s="91"/>
      <c r="SSO1574" s="91"/>
      <c r="SSP1574" s="91"/>
      <c r="SSQ1574" s="91"/>
      <c r="SSR1574" s="91"/>
      <c r="SSS1574" s="91"/>
      <c r="SST1574" s="91"/>
      <c r="SSU1574" s="91"/>
      <c r="SSV1574" s="91"/>
      <c r="SSW1574" s="91"/>
      <c r="SSX1574" s="91"/>
      <c r="SSY1574" s="91"/>
      <c r="SSZ1574" s="91"/>
      <c r="STA1574" s="91"/>
      <c r="STB1574" s="91"/>
      <c r="STC1574" s="91"/>
      <c r="STD1574" s="91"/>
      <c r="STE1574" s="91"/>
      <c r="STF1574" s="91"/>
      <c r="STG1574" s="91"/>
      <c r="STH1574" s="91"/>
      <c r="STI1574" s="91"/>
      <c r="STJ1574" s="91"/>
      <c r="STK1574" s="91"/>
      <c r="STL1574" s="91"/>
      <c r="STM1574" s="91"/>
      <c r="STN1574" s="91"/>
      <c r="STO1574" s="91"/>
      <c r="STP1574" s="91"/>
      <c r="STQ1574" s="91"/>
      <c r="STR1574" s="91"/>
      <c r="STS1574" s="91"/>
      <c r="STT1574" s="91"/>
      <c r="STU1574" s="91"/>
      <c r="STV1574" s="91"/>
      <c r="STW1574" s="91"/>
      <c r="STX1574" s="91"/>
      <c r="STY1574" s="91"/>
      <c r="STZ1574" s="91"/>
      <c r="SUA1574" s="91"/>
      <c r="SUB1574" s="91"/>
      <c r="SUC1574" s="91"/>
      <c r="SUD1574" s="91"/>
      <c r="SUE1574" s="91"/>
      <c r="SUF1574" s="91"/>
      <c r="SUG1574" s="91"/>
      <c r="SUH1574" s="91"/>
      <c r="SUI1574" s="91"/>
      <c r="SUJ1574" s="91"/>
      <c r="SUK1574" s="91"/>
      <c r="SUL1574" s="91"/>
      <c r="SUM1574" s="91"/>
      <c r="SUN1574" s="91"/>
      <c r="SUO1574" s="91"/>
      <c r="SUP1574" s="91"/>
      <c r="SUQ1574" s="91"/>
      <c r="SUR1574" s="91"/>
      <c r="SUS1574" s="91"/>
      <c r="SUT1574" s="91"/>
      <c r="SUU1574" s="91"/>
      <c r="SUV1574" s="91"/>
      <c r="SUW1574" s="91"/>
      <c r="SUX1574" s="91"/>
      <c r="SUY1574" s="91"/>
      <c r="SUZ1574" s="91"/>
      <c r="SVA1574" s="91"/>
      <c r="SVB1574" s="91"/>
      <c r="SVC1574" s="91"/>
      <c r="SVD1574" s="91"/>
      <c r="SVE1574" s="91"/>
      <c r="SVF1574" s="91"/>
      <c r="SVG1574" s="91"/>
      <c r="SVH1574" s="91"/>
      <c r="SVI1574" s="91"/>
      <c r="SVJ1574" s="91"/>
      <c r="SVK1574" s="91"/>
      <c r="SVL1574" s="91"/>
      <c r="SVM1574" s="91"/>
      <c r="SVN1574" s="91"/>
      <c r="SVO1574" s="91"/>
      <c r="SVP1574" s="91"/>
      <c r="SVQ1574" s="91"/>
      <c r="SVR1574" s="91"/>
      <c r="SVS1574" s="91"/>
      <c r="SVT1574" s="91"/>
      <c r="SVU1574" s="91"/>
      <c r="SVV1574" s="91"/>
      <c r="SVW1574" s="91"/>
      <c r="SVX1574" s="91"/>
      <c r="SVY1574" s="91"/>
      <c r="SVZ1574" s="91"/>
      <c r="SWA1574" s="91"/>
      <c r="SWB1574" s="91"/>
      <c r="SWC1574" s="91"/>
      <c r="SWD1574" s="91"/>
      <c r="SWE1574" s="91"/>
      <c r="SWF1574" s="91"/>
      <c r="SWG1574" s="91"/>
      <c r="SWH1574" s="91"/>
      <c r="SWI1574" s="91"/>
      <c r="SWJ1574" s="91"/>
      <c r="SWK1574" s="91"/>
      <c r="SWL1574" s="91"/>
      <c r="SWM1574" s="91"/>
      <c r="SWN1574" s="91"/>
      <c r="SWO1574" s="91"/>
      <c r="SWP1574" s="91"/>
      <c r="SWQ1574" s="91"/>
      <c r="SWR1574" s="91"/>
      <c r="SWS1574" s="91"/>
      <c r="SWT1574" s="91"/>
      <c r="SWU1574" s="91"/>
      <c r="SWV1574" s="91"/>
      <c r="SWW1574" s="91"/>
      <c r="SWX1574" s="91"/>
      <c r="SWY1574" s="91"/>
      <c r="SWZ1574" s="91"/>
      <c r="SXA1574" s="91"/>
      <c r="SXB1574" s="91"/>
      <c r="SXC1574" s="91"/>
      <c r="SXD1574" s="91"/>
      <c r="SXE1574" s="91"/>
      <c r="SXF1574" s="91"/>
      <c r="SXG1574" s="91"/>
      <c r="SXH1574" s="91"/>
      <c r="SXI1574" s="91"/>
      <c r="SXJ1574" s="91"/>
      <c r="SXK1574" s="91"/>
      <c r="SXL1574" s="91"/>
      <c r="SXM1574" s="91"/>
      <c r="SXN1574" s="91"/>
      <c r="SXO1574" s="91"/>
      <c r="SXP1574" s="91"/>
      <c r="SXQ1574" s="91"/>
      <c r="SXR1574" s="91"/>
      <c r="SXS1574" s="91"/>
      <c r="SXT1574" s="91"/>
      <c r="SXU1574" s="91"/>
      <c r="SXV1574" s="91"/>
      <c r="SXW1574" s="91"/>
      <c r="SXX1574" s="91"/>
      <c r="SXY1574" s="91"/>
      <c r="SXZ1574" s="91"/>
      <c r="SYA1574" s="91"/>
      <c r="SYB1574" s="91"/>
      <c r="SYC1574" s="91"/>
      <c r="SYD1574" s="91"/>
      <c r="SYE1574" s="91"/>
      <c r="SYF1574" s="91"/>
      <c r="SYG1574" s="91"/>
      <c r="SYH1574" s="91"/>
      <c r="SYI1574" s="91"/>
      <c r="SYJ1574" s="91"/>
      <c r="SYK1574" s="91"/>
      <c r="SYL1574" s="91"/>
      <c r="SYM1574" s="91"/>
      <c r="SYN1574" s="91"/>
      <c r="SYO1574" s="91"/>
      <c r="SYP1574" s="91"/>
      <c r="SYQ1574" s="91"/>
      <c r="SYR1574" s="91"/>
      <c r="SYS1574" s="91"/>
      <c r="SYT1574" s="91"/>
      <c r="SYU1574" s="91"/>
      <c r="SYV1574" s="91"/>
      <c r="SYW1574" s="91"/>
      <c r="SYX1574" s="91"/>
      <c r="SYY1574" s="91"/>
      <c r="SYZ1574" s="91"/>
      <c r="SZA1574" s="91"/>
      <c r="SZB1574" s="91"/>
      <c r="SZC1574" s="91"/>
      <c r="SZD1574" s="91"/>
      <c r="SZE1574" s="91"/>
      <c r="SZF1574" s="91"/>
      <c r="SZG1574" s="91"/>
      <c r="SZH1574" s="91"/>
      <c r="SZI1574" s="91"/>
      <c r="SZJ1574" s="91"/>
      <c r="SZK1574" s="91"/>
      <c r="SZL1574" s="91"/>
      <c r="SZM1574" s="91"/>
      <c r="SZN1574" s="91"/>
      <c r="SZO1574" s="91"/>
      <c r="SZP1574" s="91"/>
      <c r="SZQ1574" s="91"/>
      <c r="SZR1574" s="91"/>
      <c r="SZS1574" s="91"/>
      <c r="SZT1574" s="91"/>
      <c r="SZU1574" s="91"/>
      <c r="SZV1574" s="91"/>
      <c r="SZW1574" s="91"/>
      <c r="SZX1574" s="91"/>
      <c r="SZY1574" s="91"/>
      <c r="SZZ1574" s="91"/>
      <c r="TAA1574" s="91"/>
      <c r="TAB1574" s="91"/>
      <c r="TAC1574" s="91"/>
      <c r="TAD1574" s="91"/>
      <c r="TAE1574" s="91"/>
      <c r="TAF1574" s="91"/>
      <c r="TAG1574" s="91"/>
      <c r="TAH1574" s="91"/>
      <c r="TAI1574" s="91"/>
      <c r="TAJ1574" s="91"/>
      <c r="TAK1574" s="91"/>
      <c r="TAL1574" s="91"/>
      <c r="TAM1574" s="91"/>
      <c r="TAN1574" s="91"/>
      <c r="TAO1574" s="91"/>
      <c r="TAP1574" s="91"/>
      <c r="TAQ1574" s="91"/>
      <c r="TAR1574" s="91"/>
      <c r="TAS1574" s="91"/>
      <c r="TAT1574" s="91"/>
      <c r="TAU1574" s="91"/>
      <c r="TAV1574" s="91"/>
      <c r="TAW1574" s="91"/>
      <c r="TAX1574" s="91"/>
      <c r="TAY1574" s="91"/>
      <c r="TAZ1574" s="91"/>
      <c r="TBA1574" s="91"/>
      <c r="TBB1574" s="91"/>
      <c r="TBC1574" s="91"/>
      <c r="TBD1574" s="91"/>
      <c r="TBE1574" s="91"/>
      <c r="TBF1574" s="91"/>
      <c r="TBG1574" s="91"/>
      <c r="TBH1574" s="91"/>
      <c r="TBI1574" s="91"/>
      <c r="TBJ1574" s="91"/>
      <c r="TBK1574" s="91"/>
      <c r="TBL1574" s="91"/>
      <c r="TBM1574" s="91"/>
      <c r="TBN1574" s="91"/>
      <c r="TBO1574" s="91"/>
      <c r="TBP1574" s="91"/>
      <c r="TBQ1574" s="91"/>
      <c r="TBR1574" s="91"/>
      <c r="TBS1574" s="91"/>
      <c r="TBT1574" s="91"/>
      <c r="TBU1574" s="91"/>
      <c r="TBV1574" s="91"/>
      <c r="TBW1574" s="91"/>
      <c r="TBX1574" s="91"/>
      <c r="TBY1574" s="91"/>
      <c r="TBZ1574" s="91"/>
      <c r="TCA1574" s="91"/>
      <c r="TCB1574" s="91"/>
      <c r="TCC1574" s="91"/>
      <c r="TCD1574" s="91"/>
      <c r="TCE1574" s="91"/>
      <c r="TCF1574" s="91"/>
      <c r="TCG1574" s="91"/>
      <c r="TCH1574" s="91"/>
      <c r="TCI1574" s="91"/>
      <c r="TCJ1574" s="91"/>
      <c r="TCK1574" s="91"/>
      <c r="TCL1574" s="91"/>
      <c r="TCM1574" s="91"/>
      <c r="TCN1574" s="91"/>
      <c r="TCO1574" s="91"/>
      <c r="TCP1574" s="91"/>
      <c r="TCQ1574" s="91"/>
      <c r="TCR1574" s="91"/>
      <c r="TCS1574" s="91"/>
      <c r="TCT1574" s="91"/>
      <c r="TCU1574" s="91"/>
      <c r="TCV1574" s="91"/>
      <c r="TCW1574" s="91"/>
      <c r="TCX1574" s="91"/>
      <c r="TCY1574" s="91"/>
      <c r="TCZ1574" s="91"/>
      <c r="TDA1574" s="91"/>
      <c r="TDB1574" s="91"/>
      <c r="TDC1574" s="91"/>
      <c r="TDD1574" s="91"/>
      <c r="TDE1574" s="91"/>
      <c r="TDF1574" s="91"/>
      <c r="TDG1574" s="91"/>
      <c r="TDH1574" s="91"/>
      <c r="TDI1574" s="91"/>
      <c r="TDJ1574" s="91"/>
      <c r="TDK1574" s="91"/>
      <c r="TDL1574" s="91"/>
      <c r="TDM1574" s="91"/>
      <c r="TDN1574" s="91"/>
      <c r="TDO1574" s="91"/>
      <c r="TDP1574" s="91"/>
      <c r="TDQ1574" s="91"/>
      <c r="TDR1574" s="91"/>
      <c r="TDS1574" s="91"/>
      <c r="TDT1574" s="91"/>
      <c r="TDU1574" s="91"/>
      <c r="TDV1574" s="91"/>
      <c r="TDW1574" s="91"/>
      <c r="TDX1574" s="91"/>
      <c r="TDY1574" s="91"/>
      <c r="TDZ1574" s="91"/>
      <c r="TEA1574" s="91"/>
      <c r="TEB1574" s="91"/>
      <c r="TEC1574" s="91"/>
      <c r="TED1574" s="91"/>
      <c r="TEE1574" s="91"/>
      <c r="TEF1574" s="91"/>
      <c r="TEG1574" s="91"/>
      <c r="TEH1574" s="91"/>
      <c r="TEI1574" s="91"/>
      <c r="TEJ1574" s="91"/>
      <c r="TEK1574" s="91"/>
      <c r="TEL1574" s="91"/>
      <c r="TEM1574" s="91"/>
      <c r="TEN1574" s="91"/>
      <c r="TEO1574" s="91"/>
      <c r="TEP1574" s="91"/>
      <c r="TEQ1574" s="91"/>
      <c r="TER1574" s="91"/>
      <c r="TES1574" s="91"/>
      <c r="TET1574" s="91"/>
      <c r="TEU1574" s="91"/>
      <c r="TEV1574" s="91"/>
      <c r="TEW1574" s="91"/>
      <c r="TEX1574" s="91"/>
      <c r="TEY1574" s="91"/>
      <c r="TEZ1574" s="91"/>
      <c r="TFA1574" s="91"/>
      <c r="TFB1574" s="91"/>
      <c r="TFC1574" s="91"/>
      <c r="TFD1574" s="91"/>
      <c r="TFE1574" s="91"/>
      <c r="TFF1574" s="91"/>
      <c r="TFG1574" s="91"/>
      <c r="TFH1574" s="91"/>
      <c r="TFI1574" s="91"/>
      <c r="TFJ1574" s="91"/>
      <c r="TFK1574" s="91"/>
      <c r="TFL1574" s="91"/>
      <c r="TFM1574" s="91"/>
      <c r="TFN1574" s="91"/>
      <c r="TFO1574" s="91"/>
      <c r="TFP1574" s="91"/>
      <c r="TFQ1574" s="91"/>
      <c r="TFR1574" s="91"/>
      <c r="TFS1574" s="91"/>
      <c r="TFT1574" s="91"/>
      <c r="TFU1574" s="91"/>
      <c r="TFV1574" s="91"/>
      <c r="TFW1574" s="91"/>
      <c r="TFX1574" s="91"/>
      <c r="TFY1574" s="91"/>
      <c r="TFZ1574" s="91"/>
      <c r="TGA1574" s="91"/>
      <c r="TGB1574" s="91"/>
      <c r="TGC1574" s="91"/>
      <c r="TGD1574" s="91"/>
      <c r="TGE1574" s="91"/>
      <c r="TGF1574" s="91"/>
      <c r="TGG1574" s="91"/>
      <c r="TGH1574" s="91"/>
      <c r="TGI1574" s="91"/>
      <c r="TGJ1574" s="91"/>
      <c r="TGK1574" s="91"/>
      <c r="TGL1574" s="91"/>
      <c r="TGM1574" s="91"/>
      <c r="TGN1574" s="91"/>
      <c r="TGO1574" s="91"/>
      <c r="TGP1574" s="91"/>
      <c r="TGQ1574" s="91"/>
      <c r="TGR1574" s="91"/>
      <c r="TGS1574" s="91"/>
      <c r="TGT1574" s="91"/>
      <c r="TGU1574" s="91"/>
      <c r="TGV1574" s="91"/>
      <c r="TGW1574" s="91"/>
      <c r="TGX1574" s="91"/>
      <c r="TGY1574" s="91"/>
      <c r="TGZ1574" s="91"/>
      <c r="THA1574" s="91"/>
      <c r="THB1574" s="91"/>
      <c r="THC1574" s="91"/>
      <c r="THD1574" s="91"/>
      <c r="THE1574" s="91"/>
      <c r="THF1574" s="91"/>
      <c r="THG1574" s="91"/>
      <c r="THH1574" s="91"/>
      <c r="THI1574" s="91"/>
      <c r="THJ1574" s="91"/>
      <c r="THK1574" s="91"/>
      <c r="THL1574" s="91"/>
      <c r="THM1574" s="91"/>
      <c r="THN1574" s="91"/>
      <c r="THO1574" s="91"/>
      <c r="THP1574" s="91"/>
      <c r="THQ1574" s="91"/>
      <c r="THR1574" s="91"/>
      <c r="THS1574" s="91"/>
      <c r="THT1574" s="91"/>
      <c r="THU1574" s="91"/>
      <c r="THV1574" s="91"/>
      <c r="THW1574" s="91"/>
      <c r="THX1574" s="91"/>
      <c r="THY1574" s="91"/>
      <c r="THZ1574" s="91"/>
      <c r="TIA1574" s="91"/>
      <c r="TIB1574" s="91"/>
      <c r="TIC1574" s="91"/>
      <c r="TID1574" s="91"/>
      <c r="TIE1574" s="91"/>
      <c r="TIF1574" s="91"/>
      <c r="TIG1574" s="91"/>
      <c r="TIH1574" s="91"/>
      <c r="TII1574" s="91"/>
      <c r="TIJ1574" s="91"/>
      <c r="TIK1574" s="91"/>
      <c r="TIL1574" s="91"/>
      <c r="TIM1574" s="91"/>
      <c r="TIN1574" s="91"/>
      <c r="TIO1574" s="91"/>
      <c r="TIP1574" s="91"/>
      <c r="TIQ1574" s="91"/>
      <c r="TIR1574" s="91"/>
      <c r="TIS1574" s="91"/>
      <c r="TIT1574" s="91"/>
      <c r="TIU1574" s="91"/>
      <c r="TIV1574" s="91"/>
      <c r="TIW1574" s="91"/>
      <c r="TIX1574" s="91"/>
      <c r="TIY1574" s="91"/>
      <c r="TIZ1574" s="91"/>
      <c r="TJA1574" s="91"/>
      <c r="TJB1574" s="91"/>
      <c r="TJC1574" s="91"/>
      <c r="TJD1574" s="91"/>
      <c r="TJE1574" s="91"/>
      <c r="TJF1574" s="91"/>
      <c r="TJG1574" s="91"/>
      <c r="TJH1574" s="91"/>
      <c r="TJI1574" s="91"/>
      <c r="TJJ1574" s="91"/>
      <c r="TJK1574" s="91"/>
      <c r="TJL1574" s="91"/>
      <c r="TJM1574" s="91"/>
      <c r="TJN1574" s="91"/>
      <c r="TJO1574" s="91"/>
      <c r="TJP1574" s="91"/>
      <c r="TJQ1574" s="91"/>
      <c r="TJR1574" s="91"/>
      <c r="TJS1574" s="91"/>
      <c r="TJT1574" s="91"/>
      <c r="TJU1574" s="91"/>
      <c r="TJV1574" s="91"/>
      <c r="TJW1574" s="91"/>
      <c r="TJX1574" s="91"/>
      <c r="TJY1574" s="91"/>
      <c r="TJZ1574" s="91"/>
      <c r="TKA1574" s="91"/>
      <c r="TKB1574" s="91"/>
      <c r="TKC1574" s="91"/>
      <c r="TKD1574" s="91"/>
      <c r="TKE1574" s="91"/>
      <c r="TKF1574" s="91"/>
      <c r="TKG1574" s="91"/>
      <c r="TKH1574" s="91"/>
      <c r="TKI1574" s="91"/>
      <c r="TKJ1574" s="91"/>
      <c r="TKK1574" s="91"/>
      <c r="TKL1574" s="91"/>
      <c r="TKM1574" s="91"/>
      <c r="TKN1574" s="91"/>
      <c r="TKO1574" s="91"/>
      <c r="TKP1574" s="91"/>
      <c r="TKQ1574" s="91"/>
      <c r="TKR1574" s="91"/>
      <c r="TKS1574" s="91"/>
      <c r="TKT1574" s="91"/>
      <c r="TKU1574" s="91"/>
      <c r="TKV1574" s="91"/>
      <c r="TKW1574" s="91"/>
      <c r="TKX1574" s="91"/>
      <c r="TKY1574" s="91"/>
      <c r="TKZ1574" s="91"/>
      <c r="TLA1574" s="91"/>
      <c r="TLB1574" s="91"/>
      <c r="TLC1574" s="91"/>
      <c r="TLD1574" s="91"/>
      <c r="TLE1574" s="91"/>
      <c r="TLF1574" s="91"/>
      <c r="TLG1574" s="91"/>
      <c r="TLH1574" s="91"/>
      <c r="TLI1574" s="91"/>
      <c r="TLJ1574" s="91"/>
      <c r="TLK1574" s="91"/>
      <c r="TLL1574" s="91"/>
      <c r="TLM1574" s="91"/>
      <c r="TLN1574" s="91"/>
      <c r="TLO1574" s="91"/>
      <c r="TLP1574" s="91"/>
      <c r="TLQ1574" s="91"/>
      <c r="TLR1574" s="91"/>
      <c r="TLS1574" s="91"/>
      <c r="TLT1574" s="91"/>
      <c r="TLU1574" s="91"/>
      <c r="TLV1574" s="91"/>
      <c r="TLW1574" s="91"/>
      <c r="TLX1574" s="91"/>
      <c r="TLY1574" s="91"/>
      <c r="TLZ1574" s="91"/>
      <c r="TMA1574" s="91"/>
      <c r="TMB1574" s="91"/>
      <c r="TMC1574" s="91"/>
      <c r="TMD1574" s="91"/>
      <c r="TME1574" s="91"/>
      <c r="TMF1574" s="91"/>
      <c r="TMG1574" s="91"/>
      <c r="TMH1574" s="91"/>
      <c r="TMI1574" s="91"/>
      <c r="TMJ1574" s="91"/>
      <c r="TMK1574" s="91"/>
      <c r="TML1574" s="91"/>
      <c r="TMM1574" s="91"/>
      <c r="TMN1574" s="91"/>
      <c r="TMO1574" s="91"/>
      <c r="TMP1574" s="91"/>
      <c r="TMQ1574" s="91"/>
      <c r="TMR1574" s="91"/>
      <c r="TMS1574" s="91"/>
      <c r="TMT1574" s="91"/>
      <c r="TMU1574" s="91"/>
      <c r="TMV1574" s="91"/>
      <c r="TMW1574" s="91"/>
      <c r="TMX1574" s="91"/>
      <c r="TMY1574" s="91"/>
      <c r="TMZ1574" s="91"/>
      <c r="TNA1574" s="91"/>
      <c r="TNB1574" s="91"/>
      <c r="TNC1574" s="91"/>
      <c r="TND1574" s="91"/>
      <c r="TNE1574" s="91"/>
      <c r="TNF1574" s="91"/>
      <c r="TNG1574" s="91"/>
      <c r="TNH1574" s="91"/>
      <c r="TNI1574" s="91"/>
      <c r="TNJ1574" s="91"/>
      <c r="TNK1574" s="91"/>
      <c r="TNL1574" s="91"/>
      <c r="TNM1574" s="91"/>
      <c r="TNN1574" s="91"/>
      <c r="TNO1574" s="91"/>
      <c r="TNP1574" s="91"/>
      <c r="TNQ1574" s="91"/>
      <c r="TNR1574" s="91"/>
      <c r="TNS1574" s="91"/>
      <c r="TNT1574" s="91"/>
      <c r="TNU1574" s="91"/>
      <c r="TNV1574" s="91"/>
      <c r="TNW1574" s="91"/>
      <c r="TNX1574" s="91"/>
      <c r="TNY1574" s="91"/>
      <c r="TNZ1574" s="91"/>
      <c r="TOA1574" s="91"/>
      <c r="TOB1574" s="91"/>
      <c r="TOC1574" s="91"/>
      <c r="TOD1574" s="91"/>
      <c r="TOE1574" s="91"/>
      <c r="TOF1574" s="91"/>
      <c r="TOG1574" s="91"/>
      <c r="TOH1574" s="91"/>
      <c r="TOI1574" s="91"/>
      <c r="TOJ1574" s="91"/>
      <c r="TOK1574" s="91"/>
      <c r="TOL1574" s="91"/>
      <c r="TOM1574" s="91"/>
      <c r="TON1574" s="91"/>
      <c r="TOO1574" s="91"/>
      <c r="TOP1574" s="91"/>
      <c r="TOQ1574" s="91"/>
      <c r="TOR1574" s="91"/>
      <c r="TOS1574" s="91"/>
      <c r="TOT1574" s="91"/>
      <c r="TOU1574" s="91"/>
      <c r="TOV1574" s="91"/>
      <c r="TOW1574" s="91"/>
      <c r="TOX1574" s="91"/>
      <c r="TOY1574" s="91"/>
      <c r="TOZ1574" s="91"/>
      <c r="TPA1574" s="91"/>
      <c r="TPB1574" s="91"/>
      <c r="TPC1574" s="91"/>
      <c r="TPD1574" s="91"/>
      <c r="TPE1574" s="91"/>
      <c r="TPF1574" s="91"/>
      <c r="TPG1574" s="91"/>
      <c r="TPH1574" s="91"/>
      <c r="TPI1574" s="91"/>
      <c r="TPJ1574" s="91"/>
      <c r="TPK1574" s="91"/>
      <c r="TPL1574" s="91"/>
      <c r="TPM1574" s="91"/>
      <c r="TPN1574" s="91"/>
      <c r="TPO1574" s="91"/>
      <c r="TPP1574" s="91"/>
      <c r="TPQ1574" s="91"/>
      <c r="TPR1574" s="91"/>
      <c r="TPS1574" s="91"/>
      <c r="TPT1574" s="91"/>
      <c r="TPU1574" s="91"/>
      <c r="TPV1574" s="91"/>
      <c r="TPW1574" s="91"/>
      <c r="TPX1574" s="91"/>
      <c r="TPY1574" s="91"/>
      <c r="TPZ1574" s="91"/>
      <c r="TQA1574" s="91"/>
      <c r="TQB1574" s="91"/>
      <c r="TQC1574" s="91"/>
      <c r="TQD1574" s="91"/>
      <c r="TQE1574" s="91"/>
      <c r="TQF1574" s="91"/>
      <c r="TQG1574" s="91"/>
      <c r="TQH1574" s="91"/>
      <c r="TQI1574" s="91"/>
      <c r="TQJ1574" s="91"/>
      <c r="TQK1574" s="91"/>
      <c r="TQL1574" s="91"/>
      <c r="TQM1574" s="91"/>
      <c r="TQN1574" s="91"/>
      <c r="TQO1574" s="91"/>
      <c r="TQP1574" s="91"/>
      <c r="TQQ1574" s="91"/>
      <c r="TQR1574" s="91"/>
      <c r="TQS1574" s="91"/>
      <c r="TQT1574" s="91"/>
      <c r="TQU1574" s="91"/>
      <c r="TQV1574" s="91"/>
      <c r="TQW1574" s="91"/>
      <c r="TQX1574" s="91"/>
      <c r="TQY1574" s="91"/>
      <c r="TQZ1574" s="91"/>
      <c r="TRA1574" s="91"/>
      <c r="TRB1574" s="91"/>
      <c r="TRC1574" s="91"/>
      <c r="TRD1574" s="91"/>
      <c r="TRE1574" s="91"/>
      <c r="TRF1574" s="91"/>
      <c r="TRG1574" s="91"/>
      <c r="TRH1574" s="91"/>
      <c r="TRI1574" s="91"/>
      <c r="TRJ1574" s="91"/>
      <c r="TRK1574" s="91"/>
      <c r="TRL1574" s="91"/>
      <c r="TRM1574" s="91"/>
      <c r="TRN1574" s="91"/>
      <c r="TRO1574" s="91"/>
      <c r="TRP1574" s="91"/>
      <c r="TRQ1574" s="91"/>
      <c r="TRR1574" s="91"/>
      <c r="TRS1574" s="91"/>
      <c r="TRT1574" s="91"/>
      <c r="TRU1574" s="91"/>
      <c r="TRV1574" s="91"/>
      <c r="TRW1574" s="91"/>
      <c r="TRX1574" s="91"/>
      <c r="TRY1574" s="91"/>
      <c r="TRZ1574" s="91"/>
      <c r="TSA1574" s="91"/>
      <c r="TSB1574" s="91"/>
      <c r="TSC1574" s="91"/>
      <c r="TSD1574" s="91"/>
      <c r="TSE1574" s="91"/>
      <c r="TSF1574" s="91"/>
      <c r="TSG1574" s="91"/>
      <c r="TSH1574" s="91"/>
      <c r="TSI1574" s="91"/>
      <c r="TSJ1574" s="91"/>
      <c r="TSK1574" s="91"/>
      <c r="TSL1574" s="91"/>
      <c r="TSM1574" s="91"/>
      <c r="TSN1574" s="91"/>
      <c r="TSO1574" s="91"/>
      <c r="TSP1574" s="91"/>
      <c r="TSQ1574" s="91"/>
      <c r="TSR1574" s="91"/>
      <c r="TSS1574" s="91"/>
      <c r="TST1574" s="91"/>
      <c r="TSU1574" s="91"/>
      <c r="TSV1574" s="91"/>
      <c r="TSW1574" s="91"/>
      <c r="TSX1574" s="91"/>
      <c r="TSY1574" s="91"/>
      <c r="TSZ1574" s="91"/>
      <c r="TTA1574" s="91"/>
      <c r="TTB1574" s="91"/>
      <c r="TTC1574" s="91"/>
      <c r="TTD1574" s="91"/>
      <c r="TTE1574" s="91"/>
      <c r="TTF1574" s="91"/>
      <c r="TTG1574" s="91"/>
      <c r="TTH1574" s="91"/>
      <c r="TTI1574" s="91"/>
      <c r="TTJ1574" s="91"/>
      <c r="TTK1574" s="91"/>
      <c r="TTL1574" s="91"/>
      <c r="TTM1574" s="91"/>
      <c r="TTN1574" s="91"/>
      <c r="TTO1574" s="91"/>
      <c r="TTP1574" s="91"/>
      <c r="TTQ1574" s="91"/>
      <c r="TTR1574" s="91"/>
      <c r="TTS1574" s="91"/>
      <c r="TTT1574" s="91"/>
      <c r="TTU1574" s="91"/>
      <c r="TTV1574" s="91"/>
      <c r="TTW1574" s="91"/>
      <c r="TTX1574" s="91"/>
      <c r="TTY1574" s="91"/>
      <c r="TTZ1574" s="91"/>
      <c r="TUA1574" s="91"/>
      <c r="TUB1574" s="91"/>
      <c r="TUC1574" s="91"/>
      <c r="TUD1574" s="91"/>
      <c r="TUE1574" s="91"/>
      <c r="TUF1574" s="91"/>
      <c r="TUG1574" s="91"/>
      <c r="TUH1574" s="91"/>
      <c r="TUI1574" s="91"/>
      <c r="TUJ1574" s="91"/>
      <c r="TUK1574" s="91"/>
      <c r="TUL1574" s="91"/>
      <c r="TUM1574" s="91"/>
      <c r="TUN1574" s="91"/>
      <c r="TUO1574" s="91"/>
      <c r="TUP1574" s="91"/>
      <c r="TUQ1574" s="91"/>
      <c r="TUR1574" s="91"/>
      <c r="TUS1574" s="91"/>
      <c r="TUT1574" s="91"/>
      <c r="TUU1574" s="91"/>
      <c r="TUV1574" s="91"/>
      <c r="TUW1574" s="91"/>
      <c r="TUX1574" s="91"/>
      <c r="TUY1574" s="91"/>
      <c r="TUZ1574" s="91"/>
      <c r="TVA1574" s="91"/>
      <c r="TVB1574" s="91"/>
      <c r="TVC1574" s="91"/>
      <c r="TVD1574" s="91"/>
      <c r="TVE1574" s="91"/>
      <c r="TVF1574" s="91"/>
      <c r="TVG1574" s="91"/>
      <c r="TVH1574" s="91"/>
      <c r="TVI1574" s="91"/>
      <c r="TVJ1574" s="91"/>
      <c r="TVK1574" s="91"/>
      <c r="TVL1574" s="91"/>
      <c r="TVM1574" s="91"/>
      <c r="TVN1574" s="91"/>
      <c r="TVO1574" s="91"/>
      <c r="TVP1574" s="91"/>
      <c r="TVQ1574" s="91"/>
      <c r="TVR1574" s="91"/>
      <c r="TVS1574" s="91"/>
      <c r="TVT1574" s="91"/>
      <c r="TVU1574" s="91"/>
      <c r="TVV1574" s="91"/>
      <c r="TVW1574" s="91"/>
      <c r="TVX1574" s="91"/>
      <c r="TVY1574" s="91"/>
      <c r="TVZ1574" s="91"/>
      <c r="TWA1574" s="91"/>
      <c r="TWB1574" s="91"/>
      <c r="TWC1574" s="91"/>
      <c r="TWD1574" s="91"/>
      <c r="TWE1574" s="91"/>
      <c r="TWF1574" s="91"/>
      <c r="TWG1574" s="91"/>
      <c r="TWH1574" s="91"/>
      <c r="TWI1574" s="91"/>
      <c r="TWJ1574" s="91"/>
      <c r="TWK1574" s="91"/>
      <c r="TWL1574" s="91"/>
      <c r="TWM1574" s="91"/>
      <c r="TWN1574" s="91"/>
      <c r="TWO1574" s="91"/>
      <c r="TWP1574" s="91"/>
      <c r="TWQ1574" s="91"/>
      <c r="TWR1574" s="91"/>
      <c r="TWS1574" s="91"/>
      <c r="TWT1574" s="91"/>
      <c r="TWU1574" s="91"/>
      <c r="TWV1574" s="91"/>
      <c r="TWW1574" s="91"/>
      <c r="TWX1574" s="91"/>
      <c r="TWY1574" s="91"/>
      <c r="TWZ1574" s="91"/>
      <c r="TXA1574" s="91"/>
      <c r="TXB1574" s="91"/>
      <c r="TXC1574" s="91"/>
      <c r="TXD1574" s="91"/>
      <c r="TXE1574" s="91"/>
      <c r="TXF1574" s="91"/>
      <c r="TXG1574" s="91"/>
      <c r="TXH1574" s="91"/>
      <c r="TXI1574" s="91"/>
      <c r="TXJ1574" s="91"/>
      <c r="TXK1574" s="91"/>
      <c r="TXL1574" s="91"/>
      <c r="TXM1574" s="91"/>
      <c r="TXN1574" s="91"/>
      <c r="TXO1574" s="91"/>
      <c r="TXP1574" s="91"/>
      <c r="TXQ1574" s="91"/>
      <c r="TXR1574" s="91"/>
      <c r="TXS1574" s="91"/>
      <c r="TXT1574" s="91"/>
      <c r="TXU1574" s="91"/>
      <c r="TXV1574" s="91"/>
      <c r="TXW1574" s="91"/>
      <c r="TXX1574" s="91"/>
      <c r="TXY1574" s="91"/>
      <c r="TXZ1574" s="91"/>
      <c r="TYA1574" s="91"/>
      <c r="TYB1574" s="91"/>
      <c r="TYC1574" s="91"/>
      <c r="TYD1574" s="91"/>
      <c r="TYE1574" s="91"/>
      <c r="TYF1574" s="91"/>
      <c r="TYG1574" s="91"/>
      <c r="TYH1574" s="91"/>
      <c r="TYI1574" s="91"/>
      <c r="TYJ1574" s="91"/>
      <c r="TYK1574" s="91"/>
      <c r="TYL1574" s="91"/>
      <c r="TYM1574" s="91"/>
      <c r="TYN1574" s="91"/>
      <c r="TYO1574" s="91"/>
      <c r="TYP1574" s="91"/>
      <c r="TYQ1574" s="91"/>
      <c r="TYR1574" s="91"/>
      <c r="TYS1574" s="91"/>
      <c r="TYT1574" s="91"/>
      <c r="TYU1574" s="91"/>
      <c r="TYV1574" s="91"/>
      <c r="TYW1574" s="91"/>
      <c r="TYX1574" s="91"/>
      <c r="TYY1574" s="91"/>
      <c r="TYZ1574" s="91"/>
      <c r="TZA1574" s="91"/>
      <c r="TZB1574" s="91"/>
      <c r="TZC1574" s="91"/>
      <c r="TZD1574" s="91"/>
      <c r="TZE1574" s="91"/>
      <c r="TZF1574" s="91"/>
      <c r="TZG1574" s="91"/>
      <c r="TZH1574" s="91"/>
      <c r="TZI1574" s="91"/>
      <c r="TZJ1574" s="91"/>
      <c r="TZK1574" s="91"/>
      <c r="TZL1574" s="91"/>
      <c r="TZM1574" s="91"/>
      <c r="TZN1574" s="91"/>
      <c r="TZO1574" s="91"/>
      <c r="TZP1574" s="91"/>
      <c r="TZQ1574" s="91"/>
      <c r="TZR1574" s="91"/>
      <c r="TZS1574" s="91"/>
      <c r="TZT1574" s="91"/>
      <c r="TZU1574" s="91"/>
      <c r="TZV1574" s="91"/>
      <c r="TZW1574" s="91"/>
      <c r="TZX1574" s="91"/>
      <c r="TZY1574" s="91"/>
      <c r="TZZ1574" s="91"/>
      <c r="UAA1574" s="91"/>
      <c r="UAB1574" s="91"/>
      <c r="UAC1574" s="91"/>
      <c r="UAD1574" s="91"/>
      <c r="UAE1574" s="91"/>
      <c r="UAF1574" s="91"/>
      <c r="UAG1574" s="91"/>
      <c r="UAH1574" s="91"/>
      <c r="UAI1574" s="91"/>
      <c r="UAJ1574" s="91"/>
      <c r="UAK1574" s="91"/>
      <c r="UAL1574" s="91"/>
      <c r="UAM1574" s="91"/>
      <c r="UAN1574" s="91"/>
      <c r="UAO1574" s="91"/>
      <c r="UAP1574" s="91"/>
      <c r="UAQ1574" s="91"/>
      <c r="UAR1574" s="91"/>
      <c r="UAS1574" s="91"/>
      <c r="UAT1574" s="91"/>
      <c r="UAU1574" s="91"/>
      <c r="UAV1574" s="91"/>
      <c r="UAW1574" s="91"/>
      <c r="UAX1574" s="91"/>
      <c r="UAY1574" s="91"/>
      <c r="UAZ1574" s="91"/>
      <c r="UBA1574" s="91"/>
      <c r="UBB1574" s="91"/>
      <c r="UBC1574" s="91"/>
      <c r="UBD1574" s="91"/>
      <c r="UBE1574" s="91"/>
      <c r="UBF1574" s="91"/>
      <c r="UBG1574" s="91"/>
      <c r="UBH1574" s="91"/>
      <c r="UBI1574" s="91"/>
      <c r="UBJ1574" s="91"/>
      <c r="UBK1574" s="91"/>
      <c r="UBL1574" s="91"/>
      <c r="UBM1574" s="91"/>
      <c r="UBN1574" s="91"/>
      <c r="UBO1574" s="91"/>
      <c r="UBP1574" s="91"/>
      <c r="UBQ1574" s="91"/>
      <c r="UBR1574" s="91"/>
      <c r="UBS1574" s="91"/>
      <c r="UBT1574" s="91"/>
      <c r="UBU1574" s="91"/>
      <c r="UBV1574" s="91"/>
      <c r="UBW1574" s="91"/>
      <c r="UBX1574" s="91"/>
      <c r="UBY1574" s="91"/>
      <c r="UBZ1574" s="91"/>
      <c r="UCA1574" s="91"/>
      <c r="UCB1574" s="91"/>
      <c r="UCC1574" s="91"/>
      <c r="UCD1574" s="91"/>
      <c r="UCE1574" s="91"/>
      <c r="UCF1574" s="91"/>
      <c r="UCG1574" s="91"/>
      <c r="UCH1574" s="91"/>
      <c r="UCI1574" s="91"/>
      <c r="UCJ1574" s="91"/>
      <c r="UCK1574" s="91"/>
      <c r="UCL1574" s="91"/>
      <c r="UCM1574" s="91"/>
      <c r="UCN1574" s="91"/>
      <c r="UCO1574" s="91"/>
      <c r="UCP1574" s="91"/>
      <c r="UCQ1574" s="91"/>
      <c r="UCR1574" s="91"/>
      <c r="UCS1574" s="91"/>
      <c r="UCT1574" s="91"/>
      <c r="UCU1574" s="91"/>
      <c r="UCV1574" s="91"/>
      <c r="UCW1574" s="91"/>
      <c r="UCX1574" s="91"/>
      <c r="UCY1574" s="91"/>
      <c r="UCZ1574" s="91"/>
      <c r="UDA1574" s="91"/>
      <c r="UDB1574" s="91"/>
      <c r="UDC1574" s="91"/>
      <c r="UDD1574" s="91"/>
      <c r="UDE1574" s="91"/>
      <c r="UDF1574" s="91"/>
      <c r="UDG1574" s="91"/>
      <c r="UDH1574" s="91"/>
      <c r="UDI1574" s="91"/>
      <c r="UDJ1574" s="91"/>
      <c r="UDK1574" s="91"/>
      <c r="UDL1574" s="91"/>
      <c r="UDM1574" s="91"/>
      <c r="UDN1574" s="91"/>
      <c r="UDO1574" s="91"/>
      <c r="UDP1574" s="91"/>
      <c r="UDQ1574" s="91"/>
      <c r="UDR1574" s="91"/>
      <c r="UDS1574" s="91"/>
      <c r="UDT1574" s="91"/>
      <c r="UDU1574" s="91"/>
      <c r="UDV1574" s="91"/>
      <c r="UDW1574" s="91"/>
      <c r="UDX1574" s="91"/>
      <c r="UDY1574" s="91"/>
      <c r="UDZ1574" s="91"/>
      <c r="UEA1574" s="91"/>
      <c r="UEB1574" s="91"/>
      <c r="UEC1574" s="91"/>
      <c r="UED1574" s="91"/>
      <c r="UEE1574" s="91"/>
      <c r="UEF1574" s="91"/>
      <c r="UEG1574" s="91"/>
      <c r="UEH1574" s="91"/>
      <c r="UEI1574" s="91"/>
      <c r="UEJ1574" s="91"/>
      <c r="UEK1574" s="91"/>
      <c r="UEL1574" s="91"/>
      <c r="UEM1574" s="91"/>
      <c r="UEN1574" s="91"/>
      <c r="UEO1574" s="91"/>
      <c r="UEP1574" s="91"/>
      <c r="UEQ1574" s="91"/>
      <c r="UER1574" s="91"/>
      <c r="UES1574" s="91"/>
      <c r="UET1574" s="91"/>
      <c r="UEU1574" s="91"/>
      <c r="UEV1574" s="91"/>
      <c r="UEW1574" s="91"/>
      <c r="UEX1574" s="91"/>
      <c r="UEY1574" s="91"/>
      <c r="UEZ1574" s="91"/>
      <c r="UFA1574" s="91"/>
      <c r="UFB1574" s="91"/>
      <c r="UFC1574" s="91"/>
      <c r="UFD1574" s="91"/>
      <c r="UFE1574" s="91"/>
      <c r="UFF1574" s="91"/>
      <c r="UFG1574" s="91"/>
      <c r="UFH1574" s="91"/>
      <c r="UFI1574" s="91"/>
      <c r="UFJ1574" s="91"/>
      <c r="UFK1574" s="91"/>
      <c r="UFL1574" s="91"/>
      <c r="UFM1574" s="91"/>
      <c r="UFN1574" s="91"/>
      <c r="UFO1574" s="91"/>
      <c r="UFP1574" s="91"/>
      <c r="UFQ1574" s="91"/>
      <c r="UFR1574" s="91"/>
      <c r="UFS1574" s="91"/>
      <c r="UFT1574" s="91"/>
      <c r="UFU1574" s="91"/>
      <c r="UFV1574" s="91"/>
      <c r="UFW1574" s="91"/>
      <c r="UFX1574" s="91"/>
      <c r="UFY1574" s="91"/>
      <c r="UFZ1574" s="91"/>
      <c r="UGA1574" s="91"/>
      <c r="UGB1574" s="91"/>
      <c r="UGC1574" s="91"/>
      <c r="UGD1574" s="91"/>
      <c r="UGE1574" s="91"/>
      <c r="UGF1574" s="91"/>
      <c r="UGG1574" s="91"/>
      <c r="UGH1574" s="91"/>
      <c r="UGI1574" s="91"/>
      <c r="UGJ1574" s="91"/>
      <c r="UGK1574" s="91"/>
      <c r="UGL1574" s="91"/>
      <c r="UGM1574" s="91"/>
      <c r="UGN1574" s="91"/>
      <c r="UGO1574" s="91"/>
      <c r="UGP1574" s="91"/>
      <c r="UGQ1574" s="91"/>
      <c r="UGR1574" s="91"/>
      <c r="UGS1574" s="91"/>
      <c r="UGT1574" s="91"/>
      <c r="UGU1574" s="91"/>
      <c r="UGV1574" s="91"/>
      <c r="UGW1574" s="91"/>
      <c r="UGX1574" s="91"/>
      <c r="UGY1574" s="91"/>
      <c r="UGZ1574" s="91"/>
      <c r="UHA1574" s="91"/>
      <c r="UHB1574" s="91"/>
      <c r="UHC1574" s="91"/>
      <c r="UHD1574" s="91"/>
      <c r="UHE1574" s="91"/>
      <c r="UHF1574" s="91"/>
      <c r="UHG1574" s="91"/>
      <c r="UHH1574" s="91"/>
      <c r="UHI1574" s="91"/>
      <c r="UHJ1574" s="91"/>
      <c r="UHK1574" s="91"/>
      <c r="UHL1574" s="91"/>
      <c r="UHM1574" s="91"/>
      <c r="UHN1574" s="91"/>
      <c r="UHO1574" s="91"/>
      <c r="UHP1574" s="91"/>
      <c r="UHQ1574" s="91"/>
      <c r="UHR1574" s="91"/>
      <c r="UHS1574" s="91"/>
      <c r="UHT1574" s="91"/>
      <c r="UHU1574" s="91"/>
      <c r="UHV1574" s="91"/>
      <c r="UHW1574" s="91"/>
      <c r="UHX1574" s="91"/>
      <c r="UHY1574" s="91"/>
      <c r="UHZ1574" s="91"/>
      <c r="UIA1574" s="91"/>
      <c r="UIB1574" s="91"/>
      <c r="UIC1574" s="91"/>
      <c r="UID1574" s="91"/>
      <c r="UIE1574" s="91"/>
      <c r="UIF1574" s="91"/>
      <c r="UIG1574" s="91"/>
      <c r="UIH1574" s="91"/>
      <c r="UII1574" s="91"/>
      <c r="UIJ1574" s="91"/>
      <c r="UIK1574" s="91"/>
      <c r="UIL1574" s="91"/>
      <c r="UIM1574" s="91"/>
      <c r="UIN1574" s="91"/>
      <c r="UIO1574" s="91"/>
      <c r="UIP1574" s="91"/>
      <c r="UIQ1574" s="91"/>
      <c r="UIR1574" s="91"/>
      <c r="UIS1574" s="91"/>
      <c r="UIT1574" s="91"/>
      <c r="UIU1574" s="91"/>
      <c r="UIV1574" s="91"/>
      <c r="UIW1574" s="91"/>
      <c r="UIX1574" s="91"/>
      <c r="UIY1574" s="91"/>
      <c r="UIZ1574" s="91"/>
      <c r="UJA1574" s="91"/>
      <c r="UJB1574" s="91"/>
      <c r="UJC1574" s="91"/>
      <c r="UJD1574" s="91"/>
      <c r="UJE1574" s="91"/>
      <c r="UJF1574" s="91"/>
      <c r="UJG1574" s="91"/>
      <c r="UJH1574" s="91"/>
      <c r="UJI1574" s="91"/>
      <c r="UJJ1574" s="91"/>
      <c r="UJK1574" s="91"/>
      <c r="UJL1574" s="91"/>
      <c r="UJM1574" s="91"/>
      <c r="UJN1574" s="91"/>
      <c r="UJO1574" s="91"/>
      <c r="UJP1574" s="91"/>
      <c r="UJQ1574" s="91"/>
      <c r="UJR1574" s="91"/>
      <c r="UJS1574" s="91"/>
      <c r="UJT1574" s="91"/>
      <c r="UJU1574" s="91"/>
      <c r="UJV1574" s="91"/>
      <c r="UJW1574" s="91"/>
      <c r="UJX1574" s="91"/>
      <c r="UJY1574" s="91"/>
      <c r="UJZ1574" s="91"/>
      <c r="UKA1574" s="91"/>
      <c r="UKB1574" s="91"/>
      <c r="UKC1574" s="91"/>
      <c r="UKD1574" s="91"/>
      <c r="UKE1574" s="91"/>
      <c r="UKF1574" s="91"/>
      <c r="UKG1574" s="91"/>
      <c r="UKH1574" s="91"/>
      <c r="UKI1574" s="91"/>
      <c r="UKJ1574" s="91"/>
      <c r="UKK1574" s="91"/>
      <c r="UKL1574" s="91"/>
      <c r="UKM1574" s="91"/>
      <c r="UKN1574" s="91"/>
      <c r="UKO1574" s="91"/>
      <c r="UKP1574" s="91"/>
      <c r="UKQ1574" s="91"/>
      <c r="UKR1574" s="91"/>
      <c r="UKS1574" s="91"/>
      <c r="UKT1574" s="91"/>
      <c r="UKU1574" s="91"/>
      <c r="UKV1574" s="91"/>
      <c r="UKW1574" s="91"/>
      <c r="UKX1574" s="91"/>
      <c r="UKY1574" s="91"/>
      <c r="UKZ1574" s="91"/>
      <c r="ULA1574" s="91"/>
      <c r="ULB1574" s="91"/>
      <c r="ULC1574" s="91"/>
      <c r="ULD1574" s="91"/>
      <c r="ULE1574" s="91"/>
      <c r="ULF1574" s="91"/>
      <c r="ULG1574" s="91"/>
      <c r="ULH1574" s="91"/>
      <c r="ULI1574" s="91"/>
      <c r="ULJ1574" s="91"/>
      <c r="ULK1574" s="91"/>
      <c r="ULL1574" s="91"/>
      <c r="ULM1574" s="91"/>
      <c r="ULN1574" s="91"/>
      <c r="ULO1574" s="91"/>
      <c r="ULP1574" s="91"/>
      <c r="ULQ1574" s="91"/>
      <c r="ULR1574" s="91"/>
      <c r="ULS1574" s="91"/>
      <c r="ULT1574" s="91"/>
      <c r="ULU1574" s="91"/>
      <c r="ULV1574" s="91"/>
      <c r="ULW1574" s="91"/>
      <c r="ULX1574" s="91"/>
      <c r="ULY1574" s="91"/>
      <c r="ULZ1574" s="91"/>
      <c r="UMA1574" s="91"/>
      <c r="UMB1574" s="91"/>
      <c r="UMC1574" s="91"/>
      <c r="UMD1574" s="91"/>
      <c r="UME1574" s="91"/>
      <c r="UMF1574" s="91"/>
      <c r="UMG1574" s="91"/>
      <c r="UMH1574" s="91"/>
      <c r="UMI1574" s="91"/>
      <c r="UMJ1574" s="91"/>
      <c r="UMK1574" s="91"/>
      <c r="UML1574" s="91"/>
      <c r="UMM1574" s="91"/>
      <c r="UMN1574" s="91"/>
      <c r="UMO1574" s="91"/>
      <c r="UMP1574" s="91"/>
      <c r="UMQ1574" s="91"/>
      <c r="UMR1574" s="91"/>
      <c r="UMS1574" s="91"/>
      <c r="UMT1574" s="91"/>
      <c r="UMU1574" s="91"/>
      <c r="UMV1574" s="91"/>
      <c r="UMW1574" s="91"/>
      <c r="UMX1574" s="91"/>
      <c r="UMY1574" s="91"/>
      <c r="UMZ1574" s="91"/>
      <c r="UNA1574" s="91"/>
      <c r="UNB1574" s="91"/>
      <c r="UNC1574" s="91"/>
      <c r="UND1574" s="91"/>
      <c r="UNE1574" s="91"/>
      <c r="UNF1574" s="91"/>
      <c r="UNG1574" s="91"/>
      <c r="UNH1574" s="91"/>
      <c r="UNI1574" s="91"/>
      <c r="UNJ1574" s="91"/>
      <c r="UNK1574" s="91"/>
      <c r="UNL1574" s="91"/>
      <c r="UNM1574" s="91"/>
      <c r="UNN1574" s="91"/>
      <c r="UNO1574" s="91"/>
      <c r="UNP1574" s="91"/>
      <c r="UNQ1574" s="91"/>
      <c r="UNR1574" s="91"/>
      <c r="UNS1574" s="91"/>
      <c r="UNT1574" s="91"/>
      <c r="UNU1574" s="91"/>
      <c r="UNV1574" s="91"/>
      <c r="UNW1574" s="91"/>
      <c r="UNX1574" s="91"/>
      <c r="UNY1574" s="91"/>
      <c r="UNZ1574" s="91"/>
      <c r="UOA1574" s="91"/>
      <c r="UOB1574" s="91"/>
      <c r="UOC1574" s="91"/>
      <c r="UOD1574" s="91"/>
      <c r="UOE1574" s="91"/>
      <c r="UOF1574" s="91"/>
      <c r="UOG1574" s="91"/>
      <c r="UOH1574" s="91"/>
      <c r="UOI1574" s="91"/>
      <c r="UOJ1574" s="91"/>
      <c r="UOK1574" s="91"/>
      <c r="UOL1574" s="91"/>
      <c r="UOM1574" s="91"/>
      <c r="UON1574" s="91"/>
      <c r="UOO1574" s="91"/>
      <c r="UOP1574" s="91"/>
      <c r="UOQ1574" s="91"/>
      <c r="UOR1574" s="91"/>
      <c r="UOS1574" s="91"/>
      <c r="UOT1574" s="91"/>
      <c r="UOU1574" s="91"/>
      <c r="UOV1574" s="91"/>
      <c r="UOW1574" s="91"/>
      <c r="UOX1574" s="91"/>
      <c r="UOY1574" s="91"/>
      <c r="UOZ1574" s="91"/>
      <c r="UPA1574" s="91"/>
      <c r="UPB1574" s="91"/>
      <c r="UPC1574" s="91"/>
      <c r="UPD1574" s="91"/>
      <c r="UPE1574" s="91"/>
      <c r="UPF1574" s="91"/>
      <c r="UPG1574" s="91"/>
      <c r="UPH1574" s="91"/>
      <c r="UPI1574" s="91"/>
      <c r="UPJ1574" s="91"/>
      <c r="UPK1574" s="91"/>
      <c r="UPL1574" s="91"/>
      <c r="UPM1574" s="91"/>
      <c r="UPN1574" s="91"/>
      <c r="UPO1574" s="91"/>
      <c r="UPP1574" s="91"/>
      <c r="UPQ1574" s="91"/>
      <c r="UPR1574" s="91"/>
      <c r="UPS1574" s="91"/>
      <c r="UPT1574" s="91"/>
      <c r="UPU1574" s="91"/>
      <c r="UPV1574" s="91"/>
      <c r="UPW1574" s="91"/>
      <c r="UPX1574" s="91"/>
      <c r="UPY1574" s="91"/>
      <c r="UPZ1574" s="91"/>
      <c r="UQA1574" s="91"/>
      <c r="UQB1574" s="91"/>
      <c r="UQC1574" s="91"/>
      <c r="UQD1574" s="91"/>
      <c r="UQE1574" s="91"/>
      <c r="UQF1574" s="91"/>
      <c r="UQG1574" s="91"/>
      <c r="UQH1574" s="91"/>
      <c r="UQI1574" s="91"/>
      <c r="UQJ1574" s="91"/>
      <c r="UQK1574" s="91"/>
      <c r="UQL1574" s="91"/>
      <c r="UQM1574" s="91"/>
      <c r="UQN1574" s="91"/>
      <c r="UQO1574" s="91"/>
      <c r="UQP1574" s="91"/>
      <c r="UQQ1574" s="91"/>
      <c r="UQR1574" s="91"/>
      <c r="UQS1574" s="91"/>
      <c r="UQT1574" s="91"/>
      <c r="UQU1574" s="91"/>
      <c r="UQV1574" s="91"/>
      <c r="UQW1574" s="91"/>
      <c r="UQX1574" s="91"/>
      <c r="UQY1574" s="91"/>
      <c r="UQZ1574" s="91"/>
      <c r="URA1574" s="91"/>
      <c r="URB1574" s="91"/>
      <c r="URC1574" s="91"/>
      <c r="URD1574" s="91"/>
      <c r="URE1574" s="91"/>
      <c r="URF1574" s="91"/>
      <c r="URG1574" s="91"/>
      <c r="URH1574" s="91"/>
      <c r="URI1574" s="91"/>
      <c r="URJ1574" s="91"/>
      <c r="URK1574" s="91"/>
      <c r="URL1574" s="91"/>
      <c r="URM1574" s="91"/>
      <c r="URN1574" s="91"/>
      <c r="URO1574" s="91"/>
      <c r="URP1574" s="91"/>
      <c r="URQ1574" s="91"/>
      <c r="URR1574" s="91"/>
      <c r="URS1574" s="91"/>
      <c r="URT1574" s="91"/>
      <c r="URU1574" s="91"/>
      <c r="URV1574" s="91"/>
      <c r="URW1574" s="91"/>
      <c r="URX1574" s="91"/>
      <c r="URY1574" s="91"/>
      <c r="URZ1574" s="91"/>
      <c r="USA1574" s="91"/>
      <c r="USB1574" s="91"/>
      <c r="USC1574" s="91"/>
      <c r="USD1574" s="91"/>
      <c r="USE1574" s="91"/>
      <c r="USF1574" s="91"/>
      <c r="USG1574" s="91"/>
      <c r="USH1574" s="91"/>
      <c r="USI1574" s="91"/>
      <c r="USJ1574" s="91"/>
      <c r="USK1574" s="91"/>
      <c r="USL1574" s="91"/>
      <c r="USM1574" s="91"/>
      <c r="USN1574" s="91"/>
      <c r="USO1574" s="91"/>
      <c r="USP1574" s="91"/>
      <c r="USQ1574" s="91"/>
      <c r="USR1574" s="91"/>
      <c r="USS1574" s="91"/>
      <c r="UST1574" s="91"/>
      <c r="USU1574" s="91"/>
      <c r="USV1574" s="91"/>
      <c r="USW1574" s="91"/>
      <c r="USX1574" s="91"/>
      <c r="USY1574" s="91"/>
      <c r="USZ1574" s="91"/>
      <c r="UTA1574" s="91"/>
      <c r="UTB1574" s="91"/>
      <c r="UTC1574" s="91"/>
      <c r="UTD1574" s="91"/>
      <c r="UTE1574" s="91"/>
      <c r="UTF1574" s="91"/>
      <c r="UTG1574" s="91"/>
      <c r="UTH1574" s="91"/>
      <c r="UTI1574" s="91"/>
      <c r="UTJ1574" s="91"/>
      <c r="UTK1574" s="91"/>
      <c r="UTL1574" s="91"/>
      <c r="UTM1574" s="91"/>
      <c r="UTN1574" s="91"/>
      <c r="UTO1574" s="91"/>
      <c r="UTP1574" s="91"/>
      <c r="UTQ1574" s="91"/>
      <c r="UTR1574" s="91"/>
      <c r="UTS1574" s="91"/>
      <c r="UTT1574" s="91"/>
      <c r="UTU1574" s="91"/>
      <c r="UTV1574" s="91"/>
      <c r="UTW1574" s="91"/>
      <c r="UTX1574" s="91"/>
      <c r="UTY1574" s="91"/>
      <c r="UTZ1574" s="91"/>
      <c r="UUA1574" s="91"/>
      <c r="UUB1574" s="91"/>
      <c r="UUC1574" s="91"/>
      <c r="UUD1574" s="91"/>
      <c r="UUE1574" s="91"/>
      <c r="UUF1574" s="91"/>
      <c r="UUG1574" s="91"/>
      <c r="UUH1574" s="91"/>
      <c r="UUI1574" s="91"/>
      <c r="UUJ1574" s="91"/>
      <c r="UUK1574" s="91"/>
      <c r="UUL1574" s="91"/>
      <c r="UUM1574" s="91"/>
      <c r="UUN1574" s="91"/>
      <c r="UUO1574" s="91"/>
      <c r="UUP1574" s="91"/>
      <c r="UUQ1574" s="91"/>
      <c r="UUR1574" s="91"/>
      <c r="UUS1574" s="91"/>
      <c r="UUT1574" s="91"/>
      <c r="UUU1574" s="91"/>
      <c r="UUV1574" s="91"/>
      <c r="UUW1574" s="91"/>
      <c r="UUX1574" s="91"/>
      <c r="UUY1574" s="91"/>
      <c r="UUZ1574" s="91"/>
      <c r="UVA1574" s="91"/>
      <c r="UVB1574" s="91"/>
      <c r="UVC1574" s="91"/>
      <c r="UVD1574" s="91"/>
      <c r="UVE1574" s="91"/>
      <c r="UVF1574" s="91"/>
      <c r="UVG1574" s="91"/>
      <c r="UVH1574" s="91"/>
      <c r="UVI1574" s="91"/>
      <c r="UVJ1574" s="91"/>
      <c r="UVK1574" s="91"/>
      <c r="UVL1574" s="91"/>
      <c r="UVM1574" s="91"/>
      <c r="UVN1574" s="91"/>
      <c r="UVO1574" s="91"/>
      <c r="UVP1574" s="91"/>
      <c r="UVQ1574" s="91"/>
      <c r="UVR1574" s="91"/>
      <c r="UVS1574" s="91"/>
      <c r="UVT1574" s="91"/>
      <c r="UVU1574" s="91"/>
      <c r="UVV1574" s="91"/>
      <c r="UVW1574" s="91"/>
      <c r="UVX1574" s="91"/>
      <c r="UVY1574" s="91"/>
      <c r="UVZ1574" s="91"/>
      <c r="UWA1574" s="91"/>
      <c r="UWB1574" s="91"/>
      <c r="UWC1574" s="91"/>
      <c r="UWD1574" s="91"/>
      <c r="UWE1574" s="91"/>
      <c r="UWF1574" s="91"/>
      <c r="UWG1574" s="91"/>
      <c r="UWH1574" s="91"/>
      <c r="UWI1574" s="91"/>
      <c r="UWJ1574" s="91"/>
      <c r="UWK1574" s="91"/>
      <c r="UWL1574" s="91"/>
      <c r="UWM1574" s="91"/>
      <c r="UWN1574" s="91"/>
      <c r="UWO1574" s="91"/>
      <c r="UWP1574" s="91"/>
      <c r="UWQ1574" s="91"/>
      <c r="UWR1574" s="91"/>
      <c r="UWS1574" s="91"/>
      <c r="UWT1574" s="91"/>
      <c r="UWU1574" s="91"/>
      <c r="UWV1574" s="91"/>
      <c r="UWW1574" s="91"/>
      <c r="UWX1574" s="91"/>
      <c r="UWY1574" s="91"/>
      <c r="UWZ1574" s="91"/>
      <c r="UXA1574" s="91"/>
      <c r="UXB1574" s="91"/>
      <c r="UXC1574" s="91"/>
      <c r="UXD1574" s="91"/>
      <c r="UXE1574" s="91"/>
      <c r="UXF1574" s="91"/>
      <c r="UXG1574" s="91"/>
      <c r="UXH1574" s="91"/>
      <c r="UXI1574" s="91"/>
      <c r="UXJ1574" s="91"/>
      <c r="UXK1574" s="91"/>
      <c r="UXL1574" s="91"/>
      <c r="UXM1574" s="91"/>
      <c r="UXN1574" s="91"/>
      <c r="UXO1574" s="91"/>
      <c r="UXP1574" s="91"/>
      <c r="UXQ1574" s="91"/>
      <c r="UXR1574" s="91"/>
      <c r="UXS1574" s="91"/>
      <c r="UXT1574" s="91"/>
      <c r="UXU1574" s="91"/>
      <c r="UXV1574" s="91"/>
      <c r="UXW1574" s="91"/>
      <c r="UXX1574" s="91"/>
      <c r="UXY1574" s="91"/>
      <c r="UXZ1574" s="91"/>
      <c r="UYA1574" s="91"/>
      <c r="UYB1574" s="91"/>
      <c r="UYC1574" s="91"/>
      <c r="UYD1574" s="91"/>
      <c r="UYE1574" s="91"/>
      <c r="UYF1574" s="91"/>
      <c r="UYG1574" s="91"/>
      <c r="UYH1574" s="91"/>
      <c r="UYI1574" s="91"/>
      <c r="UYJ1574" s="91"/>
      <c r="UYK1574" s="91"/>
      <c r="UYL1574" s="91"/>
      <c r="UYM1574" s="91"/>
      <c r="UYN1574" s="91"/>
      <c r="UYO1574" s="91"/>
      <c r="UYP1574" s="91"/>
      <c r="UYQ1574" s="91"/>
      <c r="UYR1574" s="91"/>
      <c r="UYS1574" s="91"/>
      <c r="UYT1574" s="91"/>
      <c r="UYU1574" s="91"/>
      <c r="UYV1574" s="91"/>
      <c r="UYW1574" s="91"/>
      <c r="UYX1574" s="91"/>
      <c r="UYY1574" s="91"/>
      <c r="UYZ1574" s="91"/>
      <c r="UZA1574" s="91"/>
      <c r="UZB1574" s="91"/>
      <c r="UZC1574" s="91"/>
      <c r="UZD1574" s="91"/>
      <c r="UZE1574" s="91"/>
      <c r="UZF1574" s="91"/>
      <c r="UZG1574" s="91"/>
      <c r="UZH1574" s="91"/>
      <c r="UZI1574" s="91"/>
      <c r="UZJ1574" s="91"/>
      <c r="UZK1574" s="91"/>
      <c r="UZL1574" s="91"/>
      <c r="UZM1574" s="91"/>
      <c r="UZN1574" s="91"/>
      <c r="UZO1574" s="91"/>
      <c r="UZP1574" s="91"/>
      <c r="UZQ1574" s="91"/>
      <c r="UZR1574" s="91"/>
      <c r="UZS1574" s="91"/>
      <c r="UZT1574" s="91"/>
      <c r="UZU1574" s="91"/>
      <c r="UZV1574" s="91"/>
      <c r="UZW1574" s="91"/>
      <c r="UZX1574" s="91"/>
      <c r="UZY1574" s="91"/>
      <c r="UZZ1574" s="91"/>
      <c r="VAA1574" s="91"/>
      <c r="VAB1574" s="91"/>
      <c r="VAC1574" s="91"/>
      <c r="VAD1574" s="91"/>
      <c r="VAE1574" s="91"/>
      <c r="VAF1574" s="91"/>
      <c r="VAG1574" s="91"/>
      <c r="VAH1574" s="91"/>
      <c r="VAI1574" s="91"/>
      <c r="VAJ1574" s="91"/>
      <c r="VAK1574" s="91"/>
      <c r="VAL1574" s="91"/>
      <c r="VAM1574" s="91"/>
      <c r="VAN1574" s="91"/>
      <c r="VAO1574" s="91"/>
      <c r="VAP1574" s="91"/>
      <c r="VAQ1574" s="91"/>
      <c r="VAR1574" s="91"/>
      <c r="VAS1574" s="91"/>
      <c r="VAT1574" s="91"/>
      <c r="VAU1574" s="91"/>
      <c r="VAV1574" s="91"/>
      <c r="VAW1574" s="91"/>
      <c r="VAX1574" s="91"/>
      <c r="VAY1574" s="91"/>
      <c r="VAZ1574" s="91"/>
      <c r="VBA1574" s="91"/>
      <c r="VBB1574" s="91"/>
      <c r="VBC1574" s="91"/>
      <c r="VBD1574" s="91"/>
      <c r="VBE1574" s="91"/>
      <c r="VBF1574" s="91"/>
      <c r="VBG1574" s="91"/>
      <c r="VBH1574" s="91"/>
      <c r="VBI1574" s="91"/>
      <c r="VBJ1574" s="91"/>
      <c r="VBK1574" s="91"/>
      <c r="VBL1574" s="91"/>
      <c r="VBM1574" s="91"/>
      <c r="VBN1574" s="91"/>
      <c r="VBO1574" s="91"/>
      <c r="VBP1574" s="91"/>
      <c r="VBQ1574" s="91"/>
      <c r="VBR1574" s="91"/>
      <c r="VBS1574" s="91"/>
      <c r="VBT1574" s="91"/>
      <c r="VBU1574" s="91"/>
      <c r="VBV1574" s="91"/>
      <c r="VBW1574" s="91"/>
      <c r="VBX1574" s="91"/>
      <c r="VBY1574" s="91"/>
      <c r="VBZ1574" s="91"/>
      <c r="VCA1574" s="91"/>
      <c r="VCB1574" s="91"/>
      <c r="VCC1574" s="91"/>
      <c r="VCD1574" s="91"/>
      <c r="VCE1574" s="91"/>
      <c r="VCF1574" s="91"/>
      <c r="VCG1574" s="91"/>
      <c r="VCH1574" s="91"/>
      <c r="VCI1574" s="91"/>
      <c r="VCJ1574" s="91"/>
      <c r="VCK1574" s="91"/>
      <c r="VCL1574" s="91"/>
      <c r="VCM1574" s="91"/>
      <c r="VCN1574" s="91"/>
      <c r="VCO1574" s="91"/>
      <c r="VCP1574" s="91"/>
      <c r="VCQ1574" s="91"/>
      <c r="VCR1574" s="91"/>
      <c r="VCS1574" s="91"/>
      <c r="VCT1574" s="91"/>
      <c r="VCU1574" s="91"/>
      <c r="VCV1574" s="91"/>
      <c r="VCW1574" s="91"/>
      <c r="VCX1574" s="91"/>
      <c r="VCY1574" s="91"/>
      <c r="VCZ1574" s="91"/>
      <c r="VDA1574" s="91"/>
      <c r="VDB1574" s="91"/>
      <c r="VDC1574" s="91"/>
      <c r="VDD1574" s="91"/>
      <c r="VDE1574" s="91"/>
      <c r="VDF1574" s="91"/>
      <c r="VDG1574" s="91"/>
      <c r="VDH1574" s="91"/>
      <c r="VDI1574" s="91"/>
      <c r="VDJ1574" s="91"/>
      <c r="VDK1574" s="91"/>
      <c r="VDL1574" s="91"/>
      <c r="VDM1574" s="91"/>
      <c r="VDN1574" s="91"/>
      <c r="VDO1574" s="91"/>
      <c r="VDP1574" s="91"/>
      <c r="VDQ1574" s="91"/>
      <c r="VDR1574" s="91"/>
      <c r="VDS1574" s="91"/>
      <c r="VDT1574" s="91"/>
      <c r="VDU1574" s="91"/>
      <c r="VDV1574" s="91"/>
      <c r="VDW1574" s="91"/>
      <c r="VDX1574" s="91"/>
      <c r="VDY1574" s="91"/>
      <c r="VDZ1574" s="91"/>
      <c r="VEA1574" s="91"/>
      <c r="VEB1574" s="91"/>
      <c r="VEC1574" s="91"/>
      <c r="VED1574" s="91"/>
      <c r="VEE1574" s="91"/>
      <c r="VEF1574" s="91"/>
      <c r="VEG1574" s="91"/>
      <c r="VEH1574" s="91"/>
      <c r="VEI1574" s="91"/>
      <c r="VEJ1574" s="91"/>
      <c r="VEK1574" s="91"/>
      <c r="VEL1574" s="91"/>
      <c r="VEM1574" s="91"/>
      <c r="VEN1574" s="91"/>
      <c r="VEO1574" s="91"/>
      <c r="VEP1574" s="91"/>
      <c r="VEQ1574" s="91"/>
      <c r="VER1574" s="91"/>
      <c r="VES1574" s="91"/>
      <c r="VET1574" s="91"/>
      <c r="VEU1574" s="91"/>
      <c r="VEV1574" s="91"/>
      <c r="VEW1574" s="91"/>
      <c r="VEX1574" s="91"/>
      <c r="VEY1574" s="91"/>
      <c r="VEZ1574" s="91"/>
      <c r="VFA1574" s="91"/>
      <c r="VFB1574" s="91"/>
      <c r="VFC1574" s="91"/>
      <c r="VFD1574" s="91"/>
      <c r="VFE1574" s="91"/>
      <c r="VFF1574" s="91"/>
      <c r="VFG1574" s="91"/>
      <c r="VFH1574" s="91"/>
      <c r="VFI1574" s="91"/>
      <c r="VFJ1574" s="91"/>
      <c r="VFK1574" s="91"/>
      <c r="VFL1574" s="91"/>
      <c r="VFM1574" s="91"/>
      <c r="VFN1574" s="91"/>
      <c r="VFO1574" s="91"/>
      <c r="VFP1574" s="91"/>
      <c r="VFQ1574" s="91"/>
      <c r="VFR1574" s="91"/>
      <c r="VFS1574" s="91"/>
      <c r="VFT1574" s="91"/>
      <c r="VFU1574" s="91"/>
      <c r="VFV1574" s="91"/>
      <c r="VFW1574" s="91"/>
      <c r="VFX1574" s="91"/>
      <c r="VFY1574" s="91"/>
      <c r="VFZ1574" s="91"/>
      <c r="VGA1574" s="91"/>
      <c r="VGB1574" s="91"/>
      <c r="VGC1574" s="91"/>
      <c r="VGD1574" s="91"/>
      <c r="VGE1574" s="91"/>
      <c r="VGF1574" s="91"/>
      <c r="VGG1574" s="91"/>
      <c r="VGH1574" s="91"/>
      <c r="VGI1574" s="91"/>
      <c r="VGJ1574" s="91"/>
      <c r="VGK1574" s="91"/>
      <c r="VGL1574" s="91"/>
      <c r="VGM1574" s="91"/>
      <c r="VGN1574" s="91"/>
      <c r="VGO1574" s="91"/>
      <c r="VGP1574" s="91"/>
      <c r="VGQ1574" s="91"/>
      <c r="VGR1574" s="91"/>
      <c r="VGS1574" s="91"/>
      <c r="VGT1574" s="91"/>
      <c r="VGU1574" s="91"/>
      <c r="VGV1574" s="91"/>
      <c r="VGW1574" s="91"/>
      <c r="VGX1574" s="91"/>
      <c r="VGY1574" s="91"/>
      <c r="VGZ1574" s="91"/>
      <c r="VHA1574" s="91"/>
      <c r="VHB1574" s="91"/>
      <c r="VHC1574" s="91"/>
      <c r="VHD1574" s="91"/>
      <c r="VHE1574" s="91"/>
      <c r="VHF1574" s="91"/>
      <c r="VHG1574" s="91"/>
      <c r="VHH1574" s="91"/>
      <c r="VHI1574" s="91"/>
      <c r="VHJ1574" s="91"/>
      <c r="VHK1574" s="91"/>
      <c r="VHL1574" s="91"/>
      <c r="VHM1574" s="91"/>
      <c r="VHN1574" s="91"/>
      <c r="VHO1574" s="91"/>
      <c r="VHP1574" s="91"/>
      <c r="VHQ1574" s="91"/>
      <c r="VHR1574" s="91"/>
      <c r="VHS1574" s="91"/>
      <c r="VHT1574" s="91"/>
      <c r="VHU1574" s="91"/>
      <c r="VHV1574" s="91"/>
      <c r="VHW1574" s="91"/>
      <c r="VHX1574" s="91"/>
      <c r="VHY1574" s="91"/>
      <c r="VHZ1574" s="91"/>
      <c r="VIA1574" s="91"/>
      <c r="VIB1574" s="91"/>
      <c r="VIC1574" s="91"/>
      <c r="VID1574" s="91"/>
      <c r="VIE1574" s="91"/>
      <c r="VIF1574" s="91"/>
      <c r="VIG1574" s="91"/>
      <c r="VIH1574" s="91"/>
      <c r="VII1574" s="91"/>
      <c r="VIJ1574" s="91"/>
      <c r="VIK1574" s="91"/>
      <c r="VIL1574" s="91"/>
      <c r="VIM1574" s="91"/>
      <c r="VIN1574" s="91"/>
      <c r="VIO1574" s="91"/>
      <c r="VIP1574" s="91"/>
      <c r="VIQ1574" s="91"/>
      <c r="VIR1574" s="91"/>
      <c r="VIS1574" s="91"/>
      <c r="VIT1574" s="91"/>
      <c r="VIU1574" s="91"/>
      <c r="VIV1574" s="91"/>
      <c r="VIW1574" s="91"/>
      <c r="VIX1574" s="91"/>
      <c r="VIY1574" s="91"/>
      <c r="VIZ1574" s="91"/>
      <c r="VJA1574" s="91"/>
      <c r="VJB1574" s="91"/>
      <c r="VJC1574" s="91"/>
      <c r="VJD1574" s="91"/>
      <c r="VJE1574" s="91"/>
      <c r="VJF1574" s="91"/>
      <c r="VJG1574" s="91"/>
      <c r="VJH1574" s="91"/>
      <c r="VJI1574" s="91"/>
      <c r="VJJ1574" s="91"/>
      <c r="VJK1574" s="91"/>
      <c r="VJL1574" s="91"/>
      <c r="VJM1574" s="91"/>
      <c r="VJN1574" s="91"/>
      <c r="VJO1574" s="91"/>
      <c r="VJP1574" s="91"/>
      <c r="VJQ1574" s="91"/>
      <c r="VJR1574" s="91"/>
      <c r="VJS1574" s="91"/>
      <c r="VJT1574" s="91"/>
      <c r="VJU1574" s="91"/>
      <c r="VJV1574" s="91"/>
      <c r="VJW1574" s="91"/>
      <c r="VJX1574" s="91"/>
      <c r="VJY1574" s="91"/>
      <c r="VJZ1574" s="91"/>
      <c r="VKA1574" s="91"/>
      <c r="VKB1574" s="91"/>
      <c r="VKC1574" s="91"/>
      <c r="VKD1574" s="91"/>
      <c r="VKE1574" s="91"/>
      <c r="VKF1574" s="91"/>
      <c r="VKG1574" s="91"/>
      <c r="VKH1574" s="91"/>
      <c r="VKI1574" s="91"/>
      <c r="VKJ1574" s="91"/>
      <c r="VKK1574" s="91"/>
      <c r="VKL1574" s="91"/>
      <c r="VKM1574" s="91"/>
      <c r="VKN1574" s="91"/>
      <c r="VKO1574" s="91"/>
      <c r="VKP1574" s="91"/>
      <c r="VKQ1574" s="91"/>
      <c r="VKR1574" s="91"/>
      <c r="VKS1574" s="91"/>
      <c r="VKT1574" s="91"/>
      <c r="VKU1574" s="91"/>
      <c r="VKV1574" s="91"/>
      <c r="VKW1574" s="91"/>
      <c r="VKX1574" s="91"/>
      <c r="VKY1574" s="91"/>
      <c r="VKZ1574" s="91"/>
      <c r="VLA1574" s="91"/>
      <c r="VLB1574" s="91"/>
      <c r="VLC1574" s="91"/>
      <c r="VLD1574" s="91"/>
      <c r="VLE1574" s="91"/>
      <c r="VLF1574" s="91"/>
      <c r="VLG1574" s="91"/>
      <c r="VLH1574" s="91"/>
      <c r="VLI1574" s="91"/>
      <c r="VLJ1574" s="91"/>
      <c r="VLK1574" s="91"/>
      <c r="VLL1574" s="91"/>
      <c r="VLM1574" s="91"/>
      <c r="VLN1574" s="91"/>
      <c r="VLO1574" s="91"/>
      <c r="VLP1574" s="91"/>
      <c r="VLQ1574" s="91"/>
      <c r="VLR1574" s="91"/>
      <c r="VLS1574" s="91"/>
      <c r="VLT1574" s="91"/>
      <c r="VLU1574" s="91"/>
      <c r="VLV1574" s="91"/>
      <c r="VLW1574" s="91"/>
      <c r="VLX1574" s="91"/>
      <c r="VLY1574" s="91"/>
      <c r="VLZ1574" s="91"/>
      <c r="VMA1574" s="91"/>
      <c r="VMB1574" s="91"/>
      <c r="VMC1574" s="91"/>
      <c r="VMD1574" s="91"/>
      <c r="VME1574" s="91"/>
      <c r="VMF1574" s="91"/>
      <c r="VMG1574" s="91"/>
      <c r="VMH1574" s="91"/>
      <c r="VMI1574" s="91"/>
      <c r="VMJ1574" s="91"/>
      <c r="VMK1574" s="91"/>
      <c r="VML1574" s="91"/>
      <c r="VMM1574" s="91"/>
      <c r="VMN1574" s="91"/>
      <c r="VMO1574" s="91"/>
      <c r="VMP1574" s="91"/>
      <c r="VMQ1574" s="91"/>
      <c r="VMR1574" s="91"/>
      <c r="VMS1574" s="91"/>
      <c r="VMT1574" s="91"/>
      <c r="VMU1574" s="91"/>
      <c r="VMV1574" s="91"/>
      <c r="VMW1574" s="91"/>
      <c r="VMX1574" s="91"/>
      <c r="VMY1574" s="91"/>
      <c r="VMZ1574" s="91"/>
      <c r="VNA1574" s="91"/>
      <c r="VNB1574" s="91"/>
      <c r="VNC1574" s="91"/>
      <c r="VND1574" s="91"/>
      <c r="VNE1574" s="91"/>
      <c r="VNF1574" s="91"/>
      <c r="VNG1574" s="91"/>
      <c r="VNH1574" s="91"/>
      <c r="VNI1574" s="91"/>
      <c r="VNJ1574" s="91"/>
      <c r="VNK1574" s="91"/>
      <c r="VNL1574" s="91"/>
      <c r="VNM1574" s="91"/>
      <c r="VNN1574" s="91"/>
      <c r="VNO1574" s="91"/>
      <c r="VNP1574" s="91"/>
      <c r="VNQ1574" s="91"/>
      <c r="VNR1574" s="91"/>
      <c r="VNS1574" s="91"/>
      <c r="VNT1574" s="91"/>
      <c r="VNU1574" s="91"/>
      <c r="VNV1574" s="91"/>
      <c r="VNW1574" s="91"/>
      <c r="VNX1574" s="91"/>
      <c r="VNY1574" s="91"/>
      <c r="VNZ1574" s="91"/>
      <c r="VOA1574" s="91"/>
      <c r="VOB1574" s="91"/>
      <c r="VOC1574" s="91"/>
      <c r="VOD1574" s="91"/>
      <c r="VOE1574" s="91"/>
      <c r="VOF1574" s="91"/>
      <c r="VOG1574" s="91"/>
      <c r="VOH1574" s="91"/>
      <c r="VOI1574" s="91"/>
      <c r="VOJ1574" s="91"/>
      <c r="VOK1574" s="91"/>
      <c r="VOL1574" s="91"/>
      <c r="VOM1574" s="91"/>
      <c r="VON1574" s="91"/>
      <c r="VOO1574" s="91"/>
      <c r="VOP1574" s="91"/>
      <c r="VOQ1574" s="91"/>
      <c r="VOR1574" s="91"/>
      <c r="VOS1574" s="91"/>
      <c r="VOT1574" s="91"/>
      <c r="VOU1574" s="91"/>
      <c r="VOV1574" s="91"/>
      <c r="VOW1574" s="91"/>
      <c r="VOX1574" s="91"/>
      <c r="VOY1574" s="91"/>
      <c r="VOZ1574" s="91"/>
      <c r="VPA1574" s="91"/>
      <c r="VPB1574" s="91"/>
      <c r="VPC1574" s="91"/>
      <c r="VPD1574" s="91"/>
      <c r="VPE1574" s="91"/>
      <c r="VPF1574" s="91"/>
      <c r="VPG1574" s="91"/>
      <c r="VPH1574" s="91"/>
      <c r="VPI1574" s="91"/>
      <c r="VPJ1574" s="91"/>
      <c r="VPK1574" s="91"/>
      <c r="VPL1574" s="91"/>
      <c r="VPM1574" s="91"/>
      <c r="VPN1574" s="91"/>
      <c r="VPO1574" s="91"/>
      <c r="VPP1574" s="91"/>
      <c r="VPQ1574" s="91"/>
      <c r="VPR1574" s="91"/>
      <c r="VPS1574" s="91"/>
      <c r="VPT1574" s="91"/>
      <c r="VPU1574" s="91"/>
      <c r="VPV1574" s="91"/>
      <c r="VPW1574" s="91"/>
      <c r="VPX1574" s="91"/>
      <c r="VPY1574" s="91"/>
      <c r="VPZ1574" s="91"/>
      <c r="VQA1574" s="91"/>
      <c r="VQB1574" s="91"/>
      <c r="VQC1574" s="91"/>
      <c r="VQD1574" s="91"/>
      <c r="VQE1574" s="91"/>
      <c r="VQF1574" s="91"/>
      <c r="VQG1574" s="91"/>
      <c r="VQH1574" s="91"/>
      <c r="VQI1574" s="91"/>
      <c r="VQJ1574" s="91"/>
      <c r="VQK1574" s="91"/>
      <c r="VQL1574" s="91"/>
      <c r="VQM1574" s="91"/>
      <c r="VQN1574" s="91"/>
      <c r="VQO1574" s="91"/>
      <c r="VQP1574" s="91"/>
      <c r="VQQ1574" s="91"/>
      <c r="VQR1574" s="91"/>
      <c r="VQS1574" s="91"/>
      <c r="VQT1574" s="91"/>
      <c r="VQU1574" s="91"/>
      <c r="VQV1574" s="91"/>
      <c r="VQW1574" s="91"/>
      <c r="VQX1574" s="91"/>
      <c r="VQY1574" s="91"/>
      <c r="VQZ1574" s="91"/>
      <c r="VRA1574" s="91"/>
      <c r="VRB1574" s="91"/>
      <c r="VRC1574" s="91"/>
      <c r="VRD1574" s="91"/>
      <c r="VRE1574" s="91"/>
      <c r="VRF1574" s="91"/>
      <c r="VRG1574" s="91"/>
      <c r="VRH1574" s="91"/>
      <c r="VRI1574" s="91"/>
      <c r="VRJ1574" s="91"/>
      <c r="VRK1574" s="91"/>
      <c r="VRL1574" s="91"/>
      <c r="VRM1574" s="91"/>
      <c r="VRN1574" s="91"/>
      <c r="VRO1574" s="91"/>
      <c r="VRP1574" s="91"/>
      <c r="VRQ1574" s="91"/>
      <c r="VRR1574" s="91"/>
      <c r="VRS1574" s="91"/>
      <c r="VRT1574" s="91"/>
      <c r="VRU1574" s="91"/>
      <c r="VRV1574" s="91"/>
      <c r="VRW1574" s="91"/>
      <c r="VRX1574" s="91"/>
      <c r="VRY1574" s="91"/>
      <c r="VRZ1574" s="91"/>
      <c r="VSA1574" s="91"/>
      <c r="VSB1574" s="91"/>
      <c r="VSC1574" s="91"/>
      <c r="VSD1574" s="91"/>
      <c r="VSE1574" s="91"/>
      <c r="VSF1574" s="91"/>
      <c r="VSG1574" s="91"/>
      <c r="VSH1574" s="91"/>
      <c r="VSI1574" s="91"/>
      <c r="VSJ1574" s="91"/>
      <c r="VSK1574" s="91"/>
      <c r="VSL1574" s="91"/>
      <c r="VSM1574" s="91"/>
      <c r="VSN1574" s="91"/>
      <c r="VSO1574" s="91"/>
      <c r="VSP1574" s="91"/>
      <c r="VSQ1574" s="91"/>
      <c r="VSR1574" s="91"/>
      <c r="VSS1574" s="91"/>
      <c r="VST1574" s="91"/>
      <c r="VSU1574" s="91"/>
      <c r="VSV1574" s="91"/>
      <c r="VSW1574" s="91"/>
      <c r="VSX1574" s="91"/>
      <c r="VSY1574" s="91"/>
      <c r="VSZ1574" s="91"/>
      <c r="VTA1574" s="91"/>
      <c r="VTB1574" s="91"/>
      <c r="VTC1574" s="91"/>
      <c r="VTD1574" s="91"/>
      <c r="VTE1574" s="91"/>
      <c r="VTF1574" s="91"/>
      <c r="VTG1574" s="91"/>
      <c r="VTH1574" s="91"/>
      <c r="VTI1574" s="91"/>
      <c r="VTJ1574" s="91"/>
      <c r="VTK1574" s="91"/>
      <c r="VTL1574" s="91"/>
      <c r="VTM1574" s="91"/>
      <c r="VTN1574" s="91"/>
      <c r="VTO1574" s="91"/>
      <c r="VTP1574" s="91"/>
      <c r="VTQ1574" s="91"/>
      <c r="VTR1574" s="91"/>
      <c r="VTS1574" s="91"/>
      <c r="VTT1574" s="91"/>
      <c r="VTU1574" s="91"/>
      <c r="VTV1574" s="91"/>
      <c r="VTW1574" s="91"/>
      <c r="VTX1574" s="91"/>
      <c r="VTY1574" s="91"/>
      <c r="VTZ1574" s="91"/>
      <c r="VUA1574" s="91"/>
      <c r="VUB1574" s="91"/>
      <c r="VUC1574" s="91"/>
      <c r="VUD1574" s="91"/>
      <c r="VUE1574" s="91"/>
      <c r="VUF1574" s="91"/>
      <c r="VUG1574" s="91"/>
      <c r="VUH1574" s="91"/>
      <c r="VUI1574" s="91"/>
      <c r="VUJ1574" s="91"/>
      <c r="VUK1574" s="91"/>
      <c r="VUL1574" s="91"/>
      <c r="VUM1574" s="91"/>
      <c r="VUN1574" s="91"/>
      <c r="VUO1574" s="91"/>
      <c r="VUP1574" s="91"/>
      <c r="VUQ1574" s="91"/>
      <c r="VUR1574" s="91"/>
      <c r="VUS1574" s="91"/>
      <c r="VUT1574" s="91"/>
      <c r="VUU1574" s="91"/>
      <c r="VUV1574" s="91"/>
      <c r="VUW1574" s="91"/>
      <c r="VUX1574" s="91"/>
      <c r="VUY1574" s="91"/>
      <c r="VUZ1574" s="91"/>
      <c r="VVA1574" s="91"/>
      <c r="VVB1574" s="91"/>
      <c r="VVC1574" s="91"/>
      <c r="VVD1574" s="91"/>
      <c r="VVE1574" s="91"/>
      <c r="VVF1574" s="91"/>
      <c r="VVG1574" s="91"/>
      <c r="VVH1574" s="91"/>
      <c r="VVI1574" s="91"/>
      <c r="VVJ1574" s="91"/>
      <c r="VVK1574" s="91"/>
      <c r="VVL1574" s="91"/>
      <c r="VVM1574" s="91"/>
      <c r="VVN1574" s="91"/>
      <c r="VVO1574" s="91"/>
      <c r="VVP1574" s="91"/>
      <c r="VVQ1574" s="91"/>
      <c r="VVR1574" s="91"/>
      <c r="VVS1574" s="91"/>
      <c r="VVT1574" s="91"/>
      <c r="VVU1574" s="91"/>
      <c r="VVV1574" s="91"/>
      <c r="VVW1574" s="91"/>
      <c r="VVX1574" s="91"/>
      <c r="VVY1574" s="91"/>
      <c r="VVZ1574" s="91"/>
      <c r="VWA1574" s="91"/>
      <c r="VWB1574" s="91"/>
      <c r="VWC1574" s="91"/>
      <c r="VWD1574" s="91"/>
      <c r="VWE1574" s="91"/>
      <c r="VWF1574" s="91"/>
      <c r="VWG1574" s="91"/>
      <c r="VWH1574" s="91"/>
      <c r="VWI1574" s="91"/>
      <c r="VWJ1574" s="91"/>
      <c r="VWK1574" s="91"/>
      <c r="VWL1574" s="91"/>
      <c r="VWM1574" s="91"/>
      <c r="VWN1574" s="91"/>
      <c r="VWO1574" s="91"/>
      <c r="VWP1574" s="91"/>
      <c r="VWQ1574" s="91"/>
      <c r="VWR1574" s="91"/>
      <c r="VWS1574" s="91"/>
      <c r="VWT1574" s="91"/>
      <c r="VWU1574" s="91"/>
      <c r="VWV1574" s="91"/>
      <c r="VWW1574" s="91"/>
      <c r="VWX1574" s="91"/>
      <c r="VWY1574" s="91"/>
      <c r="VWZ1574" s="91"/>
      <c r="VXA1574" s="91"/>
      <c r="VXB1574" s="91"/>
      <c r="VXC1574" s="91"/>
      <c r="VXD1574" s="91"/>
      <c r="VXE1574" s="91"/>
      <c r="VXF1574" s="91"/>
      <c r="VXG1574" s="91"/>
      <c r="VXH1574" s="91"/>
      <c r="VXI1574" s="91"/>
      <c r="VXJ1574" s="91"/>
      <c r="VXK1574" s="91"/>
      <c r="VXL1574" s="91"/>
      <c r="VXM1574" s="91"/>
      <c r="VXN1574" s="91"/>
      <c r="VXO1574" s="91"/>
      <c r="VXP1574" s="91"/>
      <c r="VXQ1574" s="91"/>
      <c r="VXR1574" s="91"/>
      <c r="VXS1574" s="91"/>
      <c r="VXT1574" s="91"/>
      <c r="VXU1574" s="91"/>
      <c r="VXV1574" s="91"/>
      <c r="VXW1574" s="91"/>
      <c r="VXX1574" s="91"/>
      <c r="VXY1574" s="91"/>
      <c r="VXZ1574" s="91"/>
      <c r="VYA1574" s="91"/>
      <c r="VYB1574" s="91"/>
      <c r="VYC1574" s="91"/>
      <c r="VYD1574" s="91"/>
      <c r="VYE1574" s="91"/>
      <c r="VYF1574" s="91"/>
      <c r="VYG1574" s="91"/>
      <c r="VYH1574" s="91"/>
      <c r="VYI1574" s="91"/>
      <c r="VYJ1574" s="91"/>
      <c r="VYK1574" s="91"/>
      <c r="VYL1574" s="91"/>
      <c r="VYM1574" s="91"/>
      <c r="VYN1574" s="91"/>
      <c r="VYO1574" s="91"/>
      <c r="VYP1574" s="91"/>
      <c r="VYQ1574" s="91"/>
      <c r="VYR1574" s="91"/>
      <c r="VYS1574" s="91"/>
      <c r="VYT1574" s="91"/>
      <c r="VYU1574" s="91"/>
      <c r="VYV1574" s="91"/>
      <c r="VYW1574" s="91"/>
      <c r="VYX1574" s="91"/>
      <c r="VYY1574" s="91"/>
      <c r="VYZ1574" s="91"/>
      <c r="VZA1574" s="91"/>
      <c r="VZB1574" s="91"/>
      <c r="VZC1574" s="91"/>
      <c r="VZD1574" s="91"/>
      <c r="VZE1574" s="91"/>
      <c r="VZF1574" s="91"/>
      <c r="VZG1574" s="91"/>
      <c r="VZH1574" s="91"/>
      <c r="VZI1574" s="91"/>
      <c r="VZJ1574" s="91"/>
      <c r="VZK1574" s="91"/>
      <c r="VZL1574" s="91"/>
      <c r="VZM1574" s="91"/>
      <c r="VZN1574" s="91"/>
      <c r="VZO1574" s="91"/>
      <c r="VZP1574" s="91"/>
      <c r="VZQ1574" s="91"/>
      <c r="VZR1574" s="91"/>
      <c r="VZS1574" s="91"/>
      <c r="VZT1574" s="91"/>
      <c r="VZU1574" s="91"/>
      <c r="VZV1574" s="91"/>
      <c r="VZW1574" s="91"/>
      <c r="VZX1574" s="91"/>
      <c r="VZY1574" s="91"/>
      <c r="VZZ1574" s="91"/>
      <c r="WAA1574" s="91"/>
      <c r="WAB1574" s="91"/>
      <c r="WAC1574" s="91"/>
      <c r="WAD1574" s="91"/>
      <c r="WAE1574" s="91"/>
      <c r="WAF1574" s="91"/>
      <c r="WAG1574" s="91"/>
      <c r="WAH1574" s="91"/>
      <c r="WAI1574" s="91"/>
      <c r="WAJ1574" s="91"/>
      <c r="WAK1574" s="91"/>
      <c r="WAL1574" s="91"/>
      <c r="WAM1574" s="91"/>
      <c r="WAN1574" s="91"/>
      <c r="WAO1574" s="91"/>
      <c r="WAP1574" s="91"/>
      <c r="WAQ1574" s="91"/>
      <c r="WAR1574" s="91"/>
      <c r="WAS1574" s="91"/>
      <c r="WAT1574" s="91"/>
      <c r="WAU1574" s="91"/>
      <c r="WAV1574" s="91"/>
      <c r="WAW1574" s="91"/>
      <c r="WAX1574" s="91"/>
      <c r="WAY1574" s="91"/>
      <c r="WAZ1574" s="91"/>
      <c r="WBA1574" s="91"/>
      <c r="WBB1574" s="91"/>
      <c r="WBC1574" s="91"/>
      <c r="WBD1574" s="91"/>
      <c r="WBE1574" s="91"/>
      <c r="WBF1574" s="91"/>
      <c r="WBG1574" s="91"/>
      <c r="WBH1574" s="91"/>
      <c r="WBI1574" s="91"/>
      <c r="WBJ1574" s="91"/>
      <c r="WBK1574" s="91"/>
      <c r="WBL1574" s="91"/>
      <c r="WBM1574" s="91"/>
      <c r="WBN1574" s="91"/>
      <c r="WBO1574" s="91"/>
      <c r="WBP1574" s="91"/>
      <c r="WBQ1574" s="91"/>
      <c r="WBR1574" s="91"/>
      <c r="WBS1574" s="91"/>
      <c r="WBT1574" s="91"/>
      <c r="WBU1574" s="91"/>
      <c r="WBV1574" s="91"/>
      <c r="WBW1574" s="91"/>
      <c r="WBX1574" s="91"/>
      <c r="WBY1574" s="91"/>
      <c r="WBZ1574" s="91"/>
      <c r="WCA1574" s="91"/>
      <c r="WCB1574" s="91"/>
      <c r="WCC1574" s="91"/>
      <c r="WCD1574" s="91"/>
      <c r="WCE1574" s="91"/>
      <c r="WCF1574" s="91"/>
      <c r="WCG1574" s="91"/>
      <c r="WCH1574" s="91"/>
      <c r="WCI1574" s="91"/>
      <c r="WCJ1574" s="91"/>
      <c r="WCK1574" s="91"/>
      <c r="WCL1574" s="91"/>
      <c r="WCM1574" s="91"/>
      <c r="WCN1574" s="91"/>
      <c r="WCO1574" s="91"/>
      <c r="WCP1574" s="91"/>
      <c r="WCQ1574" s="91"/>
      <c r="WCR1574" s="91"/>
      <c r="WCS1574" s="91"/>
      <c r="WCT1574" s="91"/>
      <c r="WCU1574" s="91"/>
      <c r="WCV1574" s="91"/>
      <c r="WCW1574" s="91"/>
      <c r="WCX1574" s="91"/>
      <c r="WCY1574" s="91"/>
      <c r="WCZ1574" s="91"/>
      <c r="WDA1574" s="91"/>
      <c r="WDB1574" s="91"/>
      <c r="WDC1574" s="91"/>
      <c r="WDD1574" s="91"/>
      <c r="WDE1574" s="91"/>
      <c r="WDF1574" s="91"/>
      <c r="WDG1574" s="91"/>
      <c r="WDH1574" s="91"/>
      <c r="WDI1574" s="91"/>
      <c r="WDJ1574" s="91"/>
      <c r="WDK1574" s="91"/>
      <c r="WDL1574" s="91"/>
      <c r="WDM1574" s="91"/>
      <c r="WDN1574" s="91"/>
      <c r="WDO1574" s="91"/>
      <c r="WDP1574" s="91"/>
      <c r="WDQ1574" s="91"/>
      <c r="WDR1574" s="91"/>
      <c r="WDS1574" s="91"/>
      <c r="WDT1574" s="91"/>
      <c r="WDU1574" s="91"/>
      <c r="WDV1574" s="91"/>
      <c r="WDW1574" s="91"/>
      <c r="WDX1574" s="91"/>
      <c r="WDY1574" s="91"/>
      <c r="WDZ1574" s="91"/>
      <c r="WEA1574" s="91"/>
      <c r="WEB1574" s="91"/>
      <c r="WEC1574" s="91"/>
      <c r="WED1574" s="91"/>
      <c r="WEE1574" s="91"/>
      <c r="WEF1574" s="91"/>
      <c r="WEG1574" s="91"/>
      <c r="WEH1574" s="91"/>
      <c r="WEI1574" s="91"/>
      <c r="WEJ1574" s="91"/>
      <c r="WEK1574" s="91"/>
      <c r="WEL1574" s="91"/>
      <c r="WEM1574" s="91"/>
      <c r="WEN1574" s="91"/>
      <c r="WEO1574" s="91"/>
      <c r="WEP1574" s="91"/>
      <c r="WEQ1574" s="91"/>
      <c r="WER1574" s="91"/>
      <c r="WES1574" s="91"/>
      <c r="WET1574" s="91"/>
      <c r="WEU1574" s="91"/>
      <c r="WEV1574" s="91"/>
      <c r="WEW1574" s="91"/>
      <c r="WEX1574" s="91"/>
      <c r="WEY1574" s="91"/>
      <c r="WEZ1574" s="91"/>
      <c r="WFA1574" s="91"/>
      <c r="WFB1574" s="91"/>
      <c r="WFC1574" s="91"/>
      <c r="WFD1574" s="91"/>
      <c r="WFE1574" s="91"/>
      <c r="WFF1574" s="91"/>
      <c r="WFG1574" s="91"/>
      <c r="WFH1574" s="91"/>
      <c r="WFI1574" s="91"/>
      <c r="WFJ1574" s="91"/>
      <c r="WFK1574" s="91"/>
      <c r="WFL1574" s="91"/>
      <c r="WFM1574" s="91"/>
      <c r="WFN1574" s="91"/>
      <c r="WFO1574" s="91"/>
      <c r="WFP1574" s="91"/>
      <c r="WFQ1574" s="91"/>
      <c r="WFR1574" s="91"/>
      <c r="WFS1574" s="91"/>
      <c r="WFT1574" s="91"/>
      <c r="WFU1574" s="91"/>
      <c r="WFV1574" s="91"/>
      <c r="WFW1574" s="91"/>
      <c r="WFX1574" s="91"/>
      <c r="WFY1574" s="91"/>
      <c r="WFZ1574" s="91"/>
      <c r="WGA1574" s="91"/>
      <c r="WGB1574" s="91"/>
      <c r="WGC1574" s="91"/>
      <c r="WGD1574" s="91"/>
      <c r="WGE1574" s="91"/>
      <c r="WGF1574" s="91"/>
      <c r="WGG1574" s="91"/>
      <c r="WGH1574" s="91"/>
      <c r="WGI1574" s="91"/>
      <c r="WGJ1574" s="91"/>
      <c r="WGK1574" s="91"/>
      <c r="WGL1574" s="91"/>
      <c r="WGM1574" s="91"/>
      <c r="WGN1574" s="91"/>
      <c r="WGO1574" s="91"/>
      <c r="WGP1574" s="91"/>
      <c r="WGQ1574" s="91"/>
      <c r="WGR1574" s="91"/>
      <c r="WGS1574" s="91"/>
      <c r="WGT1574" s="91"/>
      <c r="WGU1574" s="91"/>
      <c r="WGV1574" s="91"/>
      <c r="WGW1574" s="91"/>
      <c r="WGX1574" s="91"/>
      <c r="WGY1574" s="91"/>
      <c r="WGZ1574" s="91"/>
      <c r="WHA1574" s="91"/>
      <c r="WHB1574" s="91"/>
      <c r="WHC1574" s="91"/>
      <c r="WHD1574" s="91"/>
      <c r="WHE1574" s="91"/>
      <c r="WHF1574" s="91"/>
      <c r="WHG1574" s="91"/>
      <c r="WHH1574" s="91"/>
      <c r="WHI1574" s="91"/>
      <c r="WHJ1574" s="91"/>
      <c r="WHK1574" s="91"/>
      <c r="WHL1574" s="91"/>
      <c r="WHM1574" s="91"/>
      <c r="WHN1574" s="91"/>
      <c r="WHO1574" s="91"/>
      <c r="WHP1574" s="91"/>
      <c r="WHQ1574" s="91"/>
      <c r="WHR1574" s="91"/>
      <c r="WHS1574" s="91"/>
      <c r="WHT1574" s="91"/>
      <c r="WHU1574" s="91"/>
      <c r="WHV1574" s="91"/>
      <c r="WHW1574" s="91"/>
      <c r="WHX1574" s="91"/>
      <c r="WHY1574" s="91"/>
      <c r="WHZ1574" s="91"/>
      <c r="WIA1574" s="91"/>
      <c r="WIB1574" s="91"/>
      <c r="WIC1574" s="91"/>
      <c r="WID1574" s="91"/>
      <c r="WIE1574" s="91"/>
      <c r="WIF1574" s="91"/>
      <c r="WIG1574" s="91"/>
      <c r="WIH1574" s="91"/>
      <c r="WII1574" s="91"/>
      <c r="WIJ1574" s="91"/>
      <c r="WIK1574" s="91"/>
      <c r="WIL1574" s="91"/>
      <c r="WIM1574" s="91"/>
      <c r="WIN1574" s="91"/>
      <c r="WIO1574" s="91"/>
      <c r="WIP1574" s="91"/>
      <c r="WIQ1574" s="91"/>
      <c r="WIR1574" s="91"/>
      <c r="WIS1574" s="91"/>
      <c r="WIT1574" s="91"/>
      <c r="WIU1574" s="91"/>
      <c r="WIV1574" s="91"/>
      <c r="WIW1574" s="91"/>
      <c r="WIX1574" s="91"/>
      <c r="WIY1574" s="91"/>
      <c r="WIZ1574" s="91"/>
      <c r="WJA1574" s="91"/>
      <c r="WJB1574" s="91"/>
      <c r="WJC1574" s="91"/>
      <c r="WJD1574" s="91"/>
      <c r="WJE1574" s="91"/>
      <c r="WJF1574" s="91"/>
      <c r="WJG1574" s="91"/>
      <c r="WJH1574" s="91"/>
      <c r="WJI1574" s="91"/>
      <c r="WJJ1574" s="91"/>
      <c r="WJK1574" s="91"/>
      <c r="WJL1574" s="91"/>
      <c r="WJM1574" s="91"/>
      <c r="WJN1574" s="91"/>
      <c r="WJO1574" s="91"/>
      <c r="WJP1574" s="91"/>
      <c r="WJQ1574" s="91"/>
      <c r="WJR1574" s="91"/>
      <c r="WJS1574" s="91"/>
      <c r="WJT1574" s="91"/>
      <c r="WJU1574" s="91"/>
      <c r="WJV1574" s="91"/>
      <c r="WJW1574" s="91"/>
      <c r="WJX1574" s="91"/>
      <c r="WJY1574" s="91"/>
      <c r="WJZ1574" s="91"/>
      <c r="WKA1574" s="91"/>
      <c r="WKB1574" s="91"/>
      <c r="WKC1574" s="91"/>
      <c r="WKD1574" s="91"/>
      <c r="WKE1574" s="91"/>
      <c r="WKF1574" s="91"/>
      <c r="WKG1574" s="91"/>
      <c r="WKH1574" s="91"/>
      <c r="WKI1574" s="91"/>
      <c r="WKJ1574" s="91"/>
      <c r="WKK1574" s="91"/>
      <c r="WKL1574" s="91"/>
      <c r="WKM1574" s="91"/>
      <c r="WKN1574" s="91"/>
      <c r="WKO1574" s="91"/>
      <c r="WKP1574" s="91"/>
      <c r="WKQ1574" s="91"/>
      <c r="WKR1574" s="91"/>
      <c r="WKS1574" s="91"/>
      <c r="WKT1574" s="91"/>
      <c r="WKU1574" s="91"/>
      <c r="WKV1574" s="91"/>
      <c r="WKW1574" s="91"/>
      <c r="WKX1574" s="91"/>
      <c r="WKY1574" s="91"/>
      <c r="WKZ1574" s="91"/>
      <c r="WLA1574" s="91"/>
      <c r="WLB1574" s="91"/>
      <c r="WLC1574" s="91"/>
      <c r="WLD1574" s="91"/>
      <c r="WLE1574" s="91"/>
      <c r="WLF1574" s="91"/>
      <c r="WLG1574" s="91"/>
      <c r="WLH1574" s="91"/>
      <c r="WLI1574" s="91"/>
      <c r="WLJ1574" s="91"/>
      <c r="WLK1574" s="91"/>
      <c r="WLL1574" s="91"/>
      <c r="WLM1574" s="91"/>
      <c r="WLN1574" s="91"/>
      <c r="WLO1574" s="91"/>
      <c r="WLP1574" s="91"/>
      <c r="WLQ1574" s="91"/>
      <c r="WLR1574" s="91"/>
      <c r="WLS1574" s="91"/>
      <c r="WLT1574" s="91"/>
      <c r="WLU1574" s="91"/>
      <c r="WLV1574" s="91"/>
      <c r="WLW1574" s="91"/>
      <c r="WLX1574" s="91"/>
      <c r="WLY1574" s="91"/>
      <c r="WLZ1574" s="91"/>
      <c r="WMA1574" s="91"/>
      <c r="WMB1574" s="91"/>
      <c r="WMC1574" s="91"/>
      <c r="WMD1574" s="91"/>
      <c r="WME1574" s="91"/>
      <c r="WMF1574" s="91"/>
      <c r="WMG1574" s="91"/>
      <c r="WMH1574" s="91"/>
      <c r="WMI1574" s="91"/>
      <c r="WMJ1574" s="91"/>
      <c r="WMK1574" s="91"/>
      <c r="WML1574" s="91"/>
      <c r="WMM1574" s="91"/>
      <c r="WMN1574" s="91"/>
      <c r="WMO1574" s="91"/>
      <c r="WMP1574" s="91"/>
      <c r="WMQ1574" s="91"/>
      <c r="WMR1574" s="91"/>
      <c r="WMS1574" s="91"/>
      <c r="WMT1574" s="91"/>
      <c r="WMU1574" s="91"/>
      <c r="WMV1574" s="91"/>
      <c r="WMW1574" s="91"/>
      <c r="WMX1574" s="91"/>
      <c r="WMY1574" s="91"/>
      <c r="WMZ1574" s="91"/>
      <c r="WNA1574" s="91"/>
      <c r="WNB1574" s="91"/>
      <c r="WNC1574" s="91"/>
      <c r="WND1574" s="91"/>
      <c r="WNE1574" s="91"/>
      <c r="WNF1574" s="91"/>
      <c r="WNG1574" s="91"/>
      <c r="WNH1574" s="91"/>
      <c r="WNI1574" s="91"/>
      <c r="WNJ1574" s="91"/>
      <c r="WNK1574" s="91"/>
      <c r="WNL1574" s="91"/>
      <c r="WNM1574" s="91"/>
      <c r="WNN1574" s="91"/>
      <c r="WNO1574" s="91"/>
      <c r="WNP1574" s="91"/>
      <c r="WNQ1574" s="91"/>
      <c r="WNR1574" s="91"/>
      <c r="WNS1574" s="91"/>
      <c r="WNT1574" s="91"/>
      <c r="WNU1574" s="91"/>
      <c r="WNV1574" s="91"/>
      <c r="WNW1574" s="91"/>
      <c r="WNX1574" s="91"/>
      <c r="WNY1574" s="91"/>
      <c r="WNZ1574" s="91"/>
      <c r="WOA1574" s="91"/>
      <c r="WOB1574" s="91"/>
      <c r="WOC1574" s="91"/>
      <c r="WOD1574" s="91"/>
      <c r="WOE1574" s="91"/>
      <c r="WOF1574" s="91"/>
      <c r="WOG1574" s="91"/>
      <c r="WOH1574" s="91"/>
      <c r="WOI1574" s="91"/>
      <c r="WOJ1574" s="91"/>
      <c r="WOK1574" s="91"/>
      <c r="WOL1574" s="91"/>
      <c r="WOM1574" s="91"/>
      <c r="WON1574" s="91"/>
      <c r="WOO1574" s="91"/>
      <c r="WOP1574" s="91"/>
      <c r="WOQ1574" s="91"/>
      <c r="WOR1574" s="91"/>
      <c r="WOS1574" s="91"/>
      <c r="WOT1574" s="91"/>
      <c r="WOU1574" s="91"/>
      <c r="WOV1574" s="91"/>
      <c r="WOW1574" s="91"/>
      <c r="WOX1574" s="91"/>
      <c r="WOY1574" s="91"/>
      <c r="WOZ1574" s="91"/>
      <c r="WPA1574" s="91"/>
      <c r="WPB1574" s="91"/>
      <c r="WPC1574" s="91"/>
      <c r="WPD1574" s="91"/>
      <c r="WPE1574" s="91"/>
      <c r="WPF1574" s="91"/>
      <c r="WPG1574" s="91"/>
      <c r="WPH1574" s="91"/>
      <c r="WPI1574" s="91"/>
      <c r="WPJ1574" s="91"/>
      <c r="WPK1574" s="91"/>
      <c r="WPL1574" s="91"/>
      <c r="WPM1574" s="91"/>
      <c r="WPN1574" s="91"/>
      <c r="WPO1574" s="91"/>
      <c r="WPP1574" s="91"/>
      <c r="WPQ1574" s="91"/>
      <c r="WPR1574" s="91"/>
      <c r="WPS1574" s="91"/>
      <c r="WPT1574" s="91"/>
      <c r="WPU1574" s="91"/>
      <c r="WPV1574" s="91"/>
      <c r="WPW1574" s="91"/>
      <c r="WPX1574" s="91"/>
      <c r="WPY1574" s="91"/>
      <c r="WPZ1574" s="91"/>
      <c r="WQA1574" s="91"/>
      <c r="WQB1574" s="91"/>
      <c r="WQC1574" s="91"/>
      <c r="WQD1574" s="91"/>
      <c r="WQE1574" s="91"/>
      <c r="WQF1574" s="91"/>
      <c r="WQG1574" s="91"/>
      <c r="WQH1574" s="91"/>
      <c r="WQI1574" s="91"/>
      <c r="WQJ1574" s="91"/>
      <c r="WQK1574" s="91"/>
      <c r="WQL1574" s="91"/>
      <c r="WQM1574" s="91"/>
      <c r="WQN1574" s="91"/>
      <c r="WQO1574" s="91"/>
      <c r="WQP1574" s="91"/>
      <c r="WQQ1574" s="91"/>
      <c r="WQR1574" s="91"/>
      <c r="WQS1574" s="91"/>
      <c r="WQT1574" s="91"/>
      <c r="WQU1574" s="91"/>
      <c r="WQV1574" s="91"/>
      <c r="WQW1574" s="91"/>
      <c r="WQX1574" s="91"/>
      <c r="WQY1574" s="91"/>
      <c r="WQZ1574" s="91"/>
      <c r="WRA1574" s="91"/>
      <c r="WRB1574" s="91"/>
      <c r="WRC1574" s="91"/>
      <c r="WRD1574" s="91"/>
      <c r="WRE1574" s="91"/>
      <c r="WRF1574" s="91"/>
      <c r="WRG1574" s="91"/>
      <c r="WRH1574" s="91"/>
      <c r="WRI1574" s="91"/>
      <c r="WRJ1574" s="91"/>
      <c r="WRK1574" s="91"/>
      <c r="WRL1574" s="91"/>
      <c r="WRM1574" s="91"/>
      <c r="WRN1574" s="91"/>
      <c r="WRO1574" s="91"/>
      <c r="WRP1574" s="91"/>
      <c r="WRQ1574" s="91"/>
      <c r="WRR1574" s="91"/>
      <c r="WRS1574" s="91"/>
      <c r="WRT1574" s="91"/>
      <c r="WRU1574" s="91"/>
      <c r="WRV1574" s="91"/>
      <c r="WRW1574" s="91"/>
      <c r="WRX1574" s="91"/>
      <c r="WRY1574" s="91"/>
      <c r="WRZ1574" s="91"/>
      <c r="WSA1574" s="91"/>
      <c r="WSB1574" s="91"/>
      <c r="WSC1574" s="91"/>
      <c r="WSD1574" s="91"/>
      <c r="WSE1574" s="91"/>
      <c r="WSF1574" s="91"/>
      <c r="WSG1574" s="91"/>
      <c r="WSH1574" s="91"/>
      <c r="WSI1574" s="91"/>
      <c r="WSJ1574" s="91"/>
      <c r="WSK1574" s="91"/>
      <c r="WSL1574" s="91"/>
      <c r="WSM1574" s="91"/>
      <c r="WSN1574" s="91"/>
      <c r="WSO1574" s="91"/>
      <c r="WSP1574" s="91"/>
      <c r="WSQ1574" s="91"/>
      <c r="WSR1574" s="91"/>
      <c r="WSS1574" s="91"/>
      <c r="WST1574" s="91"/>
      <c r="WSU1574" s="91"/>
      <c r="WSV1574" s="91"/>
      <c r="WSW1574" s="91"/>
      <c r="WSX1574" s="91"/>
      <c r="WSY1574" s="91"/>
      <c r="WSZ1574" s="91"/>
      <c r="WTA1574" s="91"/>
      <c r="WTB1574" s="91"/>
      <c r="WTC1574" s="91"/>
      <c r="WTD1574" s="91"/>
      <c r="WTE1574" s="91"/>
      <c r="WTF1574" s="91"/>
      <c r="WTG1574" s="91"/>
      <c r="WTH1574" s="91"/>
      <c r="WTI1574" s="91"/>
      <c r="WTJ1574" s="91"/>
      <c r="WTK1574" s="91"/>
      <c r="WTL1574" s="91"/>
      <c r="WTM1574" s="91"/>
      <c r="WTN1574" s="91"/>
      <c r="WTO1574" s="91"/>
      <c r="WTP1574" s="91"/>
      <c r="WTQ1574" s="91"/>
      <c r="WTR1574" s="91"/>
      <c r="WTS1574" s="91"/>
      <c r="WTT1574" s="91"/>
      <c r="WTU1574" s="91"/>
      <c r="WTV1574" s="91"/>
      <c r="WTW1574" s="91"/>
      <c r="WTX1574" s="91"/>
      <c r="WTY1574" s="91"/>
      <c r="WTZ1574" s="91"/>
      <c r="WUA1574" s="91"/>
      <c r="WUB1574" s="91"/>
      <c r="WUC1574" s="91"/>
      <c r="WUD1574" s="91"/>
      <c r="WUE1574" s="91"/>
      <c r="WUF1574" s="91"/>
      <c r="WUG1574" s="91"/>
      <c r="WUH1574" s="91"/>
      <c r="WUI1574" s="91"/>
      <c r="WUJ1574" s="91"/>
      <c r="WUK1574" s="91"/>
      <c r="WUL1574" s="91"/>
      <c r="WUM1574" s="91"/>
      <c r="WUN1574" s="91"/>
      <c r="WUO1574" s="91"/>
      <c r="WUP1574" s="91"/>
      <c r="WUQ1574" s="91"/>
      <c r="WUR1574" s="91"/>
      <c r="WUS1574" s="91"/>
      <c r="WUT1574" s="91"/>
      <c r="WUU1574" s="91"/>
      <c r="WUV1574" s="91"/>
      <c r="WUW1574" s="91"/>
      <c r="WUX1574" s="91"/>
      <c r="WUY1574" s="91"/>
      <c r="WUZ1574" s="91"/>
      <c r="WVA1574" s="91"/>
      <c r="WVB1574" s="91"/>
      <c r="WVC1574" s="91"/>
      <c r="WVD1574" s="91"/>
      <c r="WVE1574" s="91"/>
      <c r="WVF1574" s="91"/>
      <c r="WVG1574" s="91"/>
      <c r="WVH1574" s="91"/>
      <c r="WVI1574" s="91"/>
      <c r="WVJ1574" s="91"/>
      <c r="WVK1574" s="91"/>
      <c r="WVL1574" s="91"/>
      <c r="WVM1574" s="91"/>
      <c r="WVN1574" s="91"/>
      <c r="WVO1574" s="91"/>
      <c r="WVP1574" s="91"/>
      <c r="WVQ1574" s="91"/>
      <c r="WVR1574" s="91"/>
      <c r="WVS1574" s="91"/>
      <c r="WVT1574" s="91"/>
      <c r="WVU1574" s="91"/>
      <c r="WVV1574" s="91"/>
      <c r="WVW1574" s="91"/>
      <c r="WVX1574" s="91"/>
      <c r="WVY1574" s="91"/>
      <c r="WVZ1574" s="91"/>
      <c r="WWA1574" s="91"/>
      <c r="WWB1574" s="91"/>
      <c r="WWC1574" s="91"/>
      <c r="WWD1574" s="91"/>
      <c r="WWE1574" s="91"/>
      <c r="WWF1574" s="91"/>
      <c r="WWG1574" s="91"/>
      <c r="WWH1574" s="91"/>
      <c r="WWI1574" s="91"/>
      <c r="WWJ1574" s="91"/>
      <c r="WWK1574" s="91"/>
      <c r="WWL1574" s="91"/>
      <c r="WWM1574" s="91"/>
      <c r="WWN1574" s="91"/>
      <c r="WWO1574" s="91"/>
      <c r="WWP1574" s="91"/>
      <c r="WWQ1574" s="91"/>
      <c r="WWR1574" s="91"/>
      <c r="WWS1574" s="91"/>
      <c r="WWT1574" s="91"/>
      <c r="WWU1574" s="91"/>
      <c r="WWV1574" s="91"/>
      <c r="WWW1574" s="91"/>
      <c r="WWX1574" s="91"/>
      <c r="WWY1574" s="91"/>
      <c r="WWZ1574" s="91"/>
      <c r="WXA1574" s="91"/>
      <c r="WXB1574" s="91"/>
      <c r="WXC1574" s="91"/>
      <c r="WXD1574" s="91"/>
      <c r="WXE1574" s="91"/>
      <c r="WXF1574" s="91"/>
      <c r="WXG1574" s="91"/>
      <c r="WXH1574" s="91"/>
      <c r="WXI1574" s="91"/>
      <c r="WXJ1574" s="91"/>
      <c r="WXK1574" s="91"/>
      <c r="WXL1574" s="91"/>
      <c r="WXM1574" s="91"/>
      <c r="WXN1574" s="91"/>
      <c r="WXO1574" s="91"/>
      <c r="WXP1574" s="91"/>
      <c r="WXQ1574" s="91"/>
      <c r="WXR1574" s="91"/>
      <c r="WXS1574" s="91"/>
      <c r="WXT1574" s="91"/>
      <c r="WXU1574" s="91"/>
      <c r="WXV1574" s="91"/>
      <c r="WXW1574" s="91"/>
      <c r="WXX1574" s="91"/>
      <c r="WXY1574" s="91"/>
      <c r="WXZ1574" s="91"/>
      <c r="WYA1574" s="91"/>
      <c r="WYB1574" s="91"/>
      <c r="WYC1574" s="91"/>
      <c r="WYD1574" s="91"/>
      <c r="WYE1574" s="91"/>
      <c r="WYF1574" s="91"/>
      <c r="WYG1574" s="91"/>
      <c r="WYH1574" s="91"/>
      <c r="WYI1574" s="91"/>
      <c r="WYJ1574" s="91"/>
      <c r="WYK1574" s="91"/>
      <c r="WYL1574" s="91"/>
      <c r="WYM1574" s="91"/>
      <c r="WYN1574" s="91"/>
      <c r="WYO1574" s="91"/>
      <c r="WYP1574" s="91"/>
      <c r="WYQ1574" s="91"/>
      <c r="WYR1574" s="91"/>
      <c r="WYS1574" s="91"/>
      <c r="WYT1574" s="91"/>
      <c r="WYU1574" s="91"/>
      <c r="WYV1574" s="91"/>
      <c r="WYW1574" s="91"/>
      <c r="WYX1574" s="91"/>
      <c r="WYY1574" s="91"/>
      <c r="WYZ1574" s="91"/>
      <c r="WZA1574" s="91"/>
      <c r="WZB1574" s="91"/>
      <c r="WZC1574" s="91"/>
      <c r="WZD1574" s="91"/>
      <c r="WZE1574" s="91"/>
      <c r="WZF1574" s="91"/>
      <c r="WZG1574" s="91"/>
      <c r="WZH1574" s="91"/>
      <c r="WZI1574" s="91"/>
      <c r="WZJ1574" s="91"/>
      <c r="WZK1574" s="91"/>
      <c r="WZL1574" s="91"/>
      <c r="WZM1574" s="91"/>
      <c r="WZN1574" s="91"/>
      <c r="WZO1574" s="91"/>
      <c r="WZP1574" s="91"/>
      <c r="WZQ1574" s="91"/>
      <c r="WZR1574" s="91"/>
      <c r="WZS1574" s="91"/>
      <c r="WZT1574" s="91"/>
      <c r="WZU1574" s="91"/>
      <c r="WZV1574" s="91"/>
      <c r="WZW1574" s="92"/>
      <c r="WZX1574" s="92"/>
      <c r="WZY1574" s="92"/>
      <c r="WZZ1574" s="92"/>
      <c r="XAA1574" s="92"/>
      <c r="XAB1574" s="92"/>
      <c r="XAC1574" s="92"/>
      <c r="XAD1574" s="92"/>
      <c r="XAE1574" s="92"/>
      <c r="XAF1574" s="92"/>
      <c r="XAG1574" s="92"/>
      <c r="XAH1574" s="92"/>
      <c r="XAI1574" s="92"/>
      <c r="XAJ1574" s="92"/>
      <c r="XAK1574" s="92"/>
      <c r="XAL1574" s="92"/>
      <c r="XAM1574" s="92"/>
      <c r="XAN1574" s="92"/>
      <c r="XAO1574" s="92"/>
      <c r="XAP1574" s="92"/>
      <c r="XAQ1574" s="92"/>
      <c r="XAR1574" s="92"/>
      <c r="XAS1574" s="92"/>
      <c r="XAT1574" s="92"/>
      <c r="XAU1574" s="92"/>
      <c r="XAV1574" s="92"/>
      <c r="XAW1574" s="92"/>
      <c r="XAX1574" s="92"/>
      <c r="XAY1574" s="92"/>
      <c r="XAZ1574" s="92"/>
      <c r="XBA1574" s="92"/>
      <c r="XBB1574" s="92"/>
      <c r="XBC1574" s="91"/>
      <c r="XBD1574" s="91"/>
      <c r="XBE1574" s="91"/>
      <c r="XBF1574" s="91"/>
      <c r="XBG1574" s="91"/>
      <c r="XBH1574" s="91"/>
      <c r="XBI1574" s="91"/>
      <c r="XBJ1574" s="91"/>
      <c r="XBK1574" s="91"/>
      <c r="XBL1574" s="91"/>
      <c r="XBM1574" s="91"/>
      <c r="XBN1574" s="91"/>
      <c r="XBO1574" s="91"/>
      <c r="XBP1574" s="91"/>
      <c r="XBQ1574" s="91"/>
      <c r="XBR1574" s="91"/>
      <c r="XBS1574" s="91"/>
      <c r="XBT1574" s="91"/>
      <c r="XBU1574" s="91"/>
      <c r="XBV1574" s="91"/>
      <c r="XBW1574" s="91"/>
      <c r="XBX1574" s="91"/>
      <c r="XBY1574" s="91"/>
      <c r="XBZ1574" s="91"/>
      <c r="XCA1574" s="91"/>
      <c r="XCB1574" s="91"/>
      <c r="XCC1574" s="91"/>
      <c r="XCD1574" s="91"/>
      <c r="XCE1574" s="91"/>
      <c r="XCF1574" s="91"/>
      <c r="XCG1574" s="91"/>
      <c r="XCH1574" s="91"/>
      <c r="XCI1574" s="91"/>
      <c r="XCJ1574" s="91"/>
      <c r="XCK1574" s="91"/>
      <c r="XCL1574" s="91"/>
      <c r="XCM1574" s="91"/>
      <c r="XCN1574" s="91"/>
      <c r="XCO1574" s="91"/>
      <c r="XCP1574" s="91"/>
      <c r="XCQ1574" s="91"/>
      <c r="XCR1574" s="91"/>
      <c r="XCS1574" s="91"/>
      <c r="XCT1574" s="91"/>
      <c r="XCU1574" s="91"/>
      <c r="XCV1574" s="91"/>
      <c r="XCW1574" s="91"/>
      <c r="XCX1574" s="91"/>
      <c r="XCY1574" s="91"/>
      <c r="XCZ1574" s="91"/>
      <c r="XDA1574" s="91"/>
      <c r="XDB1574" s="91"/>
      <c r="XDC1574" s="91"/>
      <c r="XDD1574" s="91"/>
      <c r="XDE1574" s="91"/>
      <c r="XDF1574" s="91"/>
      <c r="XDG1574" s="91"/>
      <c r="XDH1574" s="91"/>
      <c r="XDI1574" s="91"/>
      <c r="XDJ1574" s="91"/>
      <c r="XDK1574" s="91"/>
      <c r="XDL1574" s="91"/>
      <c r="XDM1574" s="91"/>
      <c r="XDN1574" s="91"/>
      <c r="XDO1574" s="91"/>
      <c r="XDP1574" s="91"/>
      <c r="XDQ1574" s="91"/>
      <c r="XDR1574" s="91"/>
      <c r="XDS1574" s="91"/>
      <c r="XDT1574" s="91"/>
      <c r="XDU1574" s="91"/>
      <c r="XDV1574" s="91"/>
      <c r="XDW1574" s="91"/>
      <c r="XDX1574" s="91"/>
      <c r="XDY1574" s="91"/>
      <c r="XDZ1574" s="91"/>
      <c r="XEA1574" s="91"/>
      <c r="XEB1574" s="91"/>
      <c r="XEC1574" s="91"/>
      <c r="XED1574" s="91"/>
      <c r="XEE1574" s="91"/>
      <c r="XEF1574" s="91"/>
      <c r="XEG1574" s="91"/>
      <c r="XEH1574" s="91"/>
      <c r="XEI1574" s="91"/>
      <c r="XEJ1574" s="91"/>
      <c r="XEK1574" s="91"/>
      <c r="XEL1574" s="91"/>
      <c r="XEM1574" s="91"/>
      <c r="XEN1574" s="91"/>
      <c r="XEO1574" s="91"/>
      <c r="XEP1574" s="91"/>
      <c r="XEQ1574" s="91"/>
      <c r="XER1574" s="91"/>
      <c r="XES1574" s="91"/>
      <c r="XET1574" s="91"/>
      <c r="XEU1574" s="91"/>
      <c r="XEV1574" s="91"/>
      <c r="XEW1574" s="91"/>
      <c r="XEX1574" s="91"/>
      <c r="XEY1574" s="91"/>
    </row>
    <row r="1575" ht="12" customHeight="1" spans="1:15">
      <c r="A1575" s="30" t="s">
        <v>20</v>
      </c>
      <c r="B1575" s="58" t="s">
        <v>1441</v>
      </c>
      <c r="C1575" s="36">
        <v>2</v>
      </c>
      <c r="D1575" s="37" t="s">
        <v>1519</v>
      </c>
      <c r="E1575" s="38"/>
      <c r="F1575" s="58"/>
      <c r="G1575" s="39">
        <v>25</v>
      </c>
      <c r="H1575" s="40">
        <f t="shared" si="130"/>
        <v>25</v>
      </c>
      <c r="I1575" s="40"/>
      <c r="J1575" s="38">
        <f t="shared" si="131"/>
        <v>25</v>
      </c>
      <c r="K1575" s="58">
        <v>13.75</v>
      </c>
      <c r="L1575" s="56">
        <f t="shared" si="127"/>
        <v>343.75</v>
      </c>
      <c r="M1575" s="58">
        <f t="shared" si="128"/>
        <v>0</v>
      </c>
      <c r="N1575" s="56">
        <f t="shared" si="129"/>
        <v>343.75</v>
      </c>
      <c r="O1575" s="56"/>
    </row>
    <row r="1576" ht="12" customHeight="1" spans="1:15">
      <c r="A1576" s="30" t="s">
        <v>20</v>
      </c>
      <c r="B1576" s="58" t="s">
        <v>1441</v>
      </c>
      <c r="C1576" s="36">
        <v>2</v>
      </c>
      <c r="D1576" s="37" t="s">
        <v>1520</v>
      </c>
      <c r="E1576" s="38"/>
      <c r="F1576" s="58"/>
      <c r="G1576" s="39">
        <v>12.5</v>
      </c>
      <c r="H1576" s="40">
        <f t="shared" si="130"/>
        <v>12.5</v>
      </c>
      <c r="I1576" s="40"/>
      <c r="J1576" s="38">
        <f t="shared" si="131"/>
        <v>12.5</v>
      </c>
      <c r="K1576" s="58">
        <v>13.75</v>
      </c>
      <c r="L1576" s="56">
        <f t="shared" si="127"/>
        <v>171.875</v>
      </c>
      <c r="M1576" s="58">
        <f t="shared" si="128"/>
        <v>0</v>
      </c>
      <c r="N1576" s="56">
        <f t="shared" si="129"/>
        <v>171.875</v>
      </c>
      <c r="O1576" s="56"/>
    </row>
    <row r="1577" ht="12" customHeight="1" spans="1:15">
      <c r="A1577" s="30" t="s">
        <v>20</v>
      </c>
      <c r="B1577" s="58" t="s">
        <v>1441</v>
      </c>
      <c r="C1577" s="36">
        <v>2</v>
      </c>
      <c r="D1577" s="37" t="s">
        <v>1521</v>
      </c>
      <c r="E1577" s="38"/>
      <c r="F1577" s="58"/>
      <c r="G1577" s="39">
        <v>12.5</v>
      </c>
      <c r="H1577" s="40">
        <f t="shared" si="130"/>
        <v>12.5</v>
      </c>
      <c r="I1577" s="40"/>
      <c r="J1577" s="38">
        <f t="shared" si="131"/>
        <v>12.5</v>
      </c>
      <c r="K1577" s="58">
        <v>13.75</v>
      </c>
      <c r="L1577" s="56">
        <f t="shared" si="127"/>
        <v>171.875</v>
      </c>
      <c r="M1577" s="58">
        <f t="shared" si="128"/>
        <v>0</v>
      </c>
      <c r="N1577" s="56">
        <f t="shared" si="129"/>
        <v>171.875</v>
      </c>
      <c r="O1577" s="56"/>
    </row>
    <row r="1578" ht="12" customHeight="1" spans="1:15">
      <c r="A1578" s="30" t="s">
        <v>20</v>
      </c>
      <c r="B1578" s="58" t="s">
        <v>1441</v>
      </c>
      <c r="C1578" s="36">
        <v>2</v>
      </c>
      <c r="D1578" s="37" t="s">
        <v>1522</v>
      </c>
      <c r="E1578" s="38"/>
      <c r="F1578" s="58"/>
      <c r="G1578" s="39">
        <v>12.5</v>
      </c>
      <c r="H1578" s="40">
        <f t="shared" si="130"/>
        <v>12.5</v>
      </c>
      <c r="I1578" s="40"/>
      <c r="J1578" s="38">
        <f t="shared" si="131"/>
        <v>12.5</v>
      </c>
      <c r="K1578" s="58">
        <v>13.75</v>
      </c>
      <c r="L1578" s="56">
        <f t="shared" si="127"/>
        <v>171.875</v>
      </c>
      <c r="M1578" s="58">
        <f t="shared" si="128"/>
        <v>0</v>
      </c>
      <c r="N1578" s="56">
        <f t="shared" si="129"/>
        <v>171.875</v>
      </c>
      <c r="O1578" s="56"/>
    </row>
    <row r="1579" ht="12" customHeight="1" spans="1:15">
      <c r="A1579" s="30" t="s">
        <v>20</v>
      </c>
      <c r="B1579" s="58" t="s">
        <v>1441</v>
      </c>
      <c r="C1579" s="36">
        <v>2</v>
      </c>
      <c r="D1579" s="37" t="s">
        <v>1523</v>
      </c>
      <c r="E1579" s="38"/>
      <c r="F1579" s="58"/>
      <c r="G1579" s="39">
        <v>12.5</v>
      </c>
      <c r="H1579" s="40">
        <f t="shared" si="130"/>
        <v>12.5</v>
      </c>
      <c r="I1579" s="40"/>
      <c r="J1579" s="38">
        <f t="shared" si="131"/>
        <v>12.5</v>
      </c>
      <c r="K1579" s="58">
        <v>13.75</v>
      </c>
      <c r="L1579" s="56">
        <f t="shared" si="127"/>
        <v>171.875</v>
      </c>
      <c r="M1579" s="58">
        <f t="shared" si="128"/>
        <v>0</v>
      </c>
      <c r="N1579" s="56">
        <f t="shared" si="129"/>
        <v>171.875</v>
      </c>
      <c r="O1579" s="56"/>
    </row>
    <row r="1580" ht="12" customHeight="1" spans="1:15">
      <c r="A1580" s="30" t="s">
        <v>20</v>
      </c>
      <c r="B1580" s="58" t="s">
        <v>1441</v>
      </c>
      <c r="C1580" s="36">
        <v>2</v>
      </c>
      <c r="D1580" s="37" t="s">
        <v>1524</v>
      </c>
      <c r="E1580" s="38"/>
      <c r="F1580" s="58"/>
      <c r="G1580" s="39">
        <v>20</v>
      </c>
      <c r="H1580" s="40">
        <f t="shared" si="130"/>
        <v>20</v>
      </c>
      <c r="I1580" s="40"/>
      <c r="J1580" s="38">
        <f t="shared" si="131"/>
        <v>20</v>
      </c>
      <c r="K1580" s="58">
        <v>13.75</v>
      </c>
      <c r="L1580" s="56">
        <f t="shared" si="127"/>
        <v>275</v>
      </c>
      <c r="M1580" s="58">
        <f t="shared" si="128"/>
        <v>0</v>
      </c>
      <c r="N1580" s="56">
        <f t="shared" si="129"/>
        <v>275</v>
      </c>
      <c r="O1580" s="56"/>
    </row>
    <row r="1581" ht="12" customHeight="1" spans="1:15">
      <c r="A1581" s="30" t="s">
        <v>20</v>
      </c>
      <c r="B1581" s="58" t="s">
        <v>1441</v>
      </c>
      <c r="C1581" s="36">
        <v>2</v>
      </c>
      <c r="D1581" s="37" t="s">
        <v>1525</v>
      </c>
      <c r="E1581" s="38"/>
      <c r="F1581" s="58"/>
      <c r="G1581" s="39">
        <v>12.5</v>
      </c>
      <c r="H1581" s="40">
        <f t="shared" si="130"/>
        <v>12.5</v>
      </c>
      <c r="I1581" s="40"/>
      <c r="J1581" s="38">
        <f t="shared" si="131"/>
        <v>12.5</v>
      </c>
      <c r="K1581" s="58">
        <v>13.75</v>
      </c>
      <c r="L1581" s="56">
        <f t="shared" si="127"/>
        <v>171.875</v>
      </c>
      <c r="M1581" s="58">
        <f t="shared" si="128"/>
        <v>0</v>
      </c>
      <c r="N1581" s="56">
        <f t="shared" si="129"/>
        <v>171.875</v>
      </c>
      <c r="O1581" s="56"/>
    </row>
    <row r="1582" ht="12" customHeight="1" spans="1:15">
      <c r="A1582" s="30" t="s">
        <v>20</v>
      </c>
      <c r="B1582" s="58" t="s">
        <v>1441</v>
      </c>
      <c r="C1582" s="36">
        <v>2</v>
      </c>
      <c r="D1582" s="37" t="s">
        <v>1526</v>
      </c>
      <c r="E1582" s="38"/>
      <c r="F1582" s="58"/>
      <c r="G1582" s="39">
        <v>12.5</v>
      </c>
      <c r="H1582" s="40">
        <f t="shared" si="130"/>
        <v>12.5</v>
      </c>
      <c r="I1582" s="40"/>
      <c r="J1582" s="38">
        <f t="shared" si="131"/>
        <v>12.5</v>
      </c>
      <c r="K1582" s="58">
        <v>13.75</v>
      </c>
      <c r="L1582" s="56">
        <f t="shared" si="127"/>
        <v>171.875</v>
      </c>
      <c r="M1582" s="58">
        <f t="shared" si="128"/>
        <v>0</v>
      </c>
      <c r="N1582" s="56">
        <f t="shared" si="129"/>
        <v>171.875</v>
      </c>
      <c r="O1582" s="56"/>
    </row>
    <row r="1583" ht="12" customHeight="1" spans="1:15">
      <c r="A1583" s="30" t="s">
        <v>20</v>
      </c>
      <c r="B1583" s="58" t="s">
        <v>1441</v>
      </c>
      <c r="C1583" s="36">
        <v>2</v>
      </c>
      <c r="D1583" s="37" t="s">
        <v>1527</v>
      </c>
      <c r="E1583" s="38"/>
      <c r="F1583" s="58"/>
      <c r="G1583" s="39">
        <v>12.5</v>
      </c>
      <c r="H1583" s="40">
        <f t="shared" si="130"/>
        <v>12.5</v>
      </c>
      <c r="I1583" s="40"/>
      <c r="J1583" s="38">
        <f t="shared" si="131"/>
        <v>12.5</v>
      </c>
      <c r="K1583" s="58">
        <v>13.75</v>
      </c>
      <c r="L1583" s="56">
        <f t="shared" si="127"/>
        <v>171.875</v>
      </c>
      <c r="M1583" s="58">
        <f t="shared" si="128"/>
        <v>0</v>
      </c>
      <c r="N1583" s="56">
        <f t="shared" si="129"/>
        <v>171.875</v>
      </c>
      <c r="O1583" s="56"/>
    </row>
    <row r="1584" ht="12" customHeight="1" spans="1:15">
      <c r="A1584" s="30" t="s">
        <v>20</v>
      </c>
      <c r="B1584" s="58" t="s">
        <v>1441</v>
      </c>
      <c r="C1584" s="36">
        <v>2</v>
      </c>
      <c r="D1584" s="37" t="s">
        <v>1528</v>
      </c>
      <c r="E1584" s="38"/>
      <c r="F1584" s="58"/>
      <c r="G1584" s="39">
        <v>12.5</v>
      </c>
      <c r="H1584" s="40">
        <f t="shared" si="130"/>
        <v>12.5</v>
      </c>
      <c r="I1584" s="40"/>
      <c r="J1584" s="38">
        <f t="shared" si="131"/>
        <v>12.5</v>
      </c>
      <c r="K1584" s="58">
        <v>13.75</v>
      </c>
      <c r="L1584" s="56">
        <f t="shared" si="127"/>
        <v>171.875</v>
      </c>
      <c r="M1584" s="58">
        <f t="shared" si="128"/>
        <v>0</v>
      </c>
      <c r="N1584" s="56">
        <f t="shared" si="129"/>
        <v>171.875</v>
      </c>
      <c r="O1584" s="56"/>
    </row>
    <row r="1585" ht="12" customHeight="1" spans="1:15">
      <c r="A1585" s="30" t="s">
        <v>20</v>
      </c>
      <c r="B1585" s="58" t="s">
        <v>1441</v>
      </c>
      <c r="C1585" s="36">
        <v>2</v>
      </c>
      <c r="D1585" s="37" t="s">
        <v>1529</v>
      </c>
      <c r="E1585" s="38"/>
      <c r="F1585" s="58"/>
      <c r="G1585" s="39">
        <v>12.5</v>
      </c>
      <c r="H1585" s="40">
        <f t="shared" si="130"/>
        <v>12.5</v>
      </c>
      <c r="I1585" s="40"/>
      <c r="J1585" s="38">
        <f t="shared" si="131"/>
        <v>12.5</v>
      </c>
      <c r="K1585" s="58">
        <v>13.75</v>
      </c>
      <c r="L1585" s="56">
        <f t="shared" si="127"/>
        <v>171.875</v>
      </c>
      <c r="M1585" s="58">
        <f t="shared" si="128"/>
        <v>0</v>
      </c>
      <c r="N1585" s="56">
        <f t="shared" si="129"/>
        <v>171.875</v>
      </c>
      <c r="O1585" s="56"/>
    </row>
    <row r="1586" ht="12" customHeight="1" spans="1:15">
      <c r="A1586" s="30" t="s">
        <v>20</v>
      </c>
      <c r="B1586" s="58" t="s">
        <v>1441</v>
      </c>
      <c r="C1586" s="36">
        <v>2</v>
      </c>
      <c r="D1586" s="37" t="s">
        <v>1530</v>
      </c>
      <c r="E1586" s="38"/>
      <c r="F1586" s="58"/>
      <c r="G1586" s="39">
        <v>12.5</v>
      </c>
      <c r="H1586" s="40">
        <f t="shared" si="130"/>
        <v>12.5</v>
      </c>
      <c r="I1586" s="40"/>
      <c r="J1586" s="38">
        <f t="shared" si="131"/>
        <v>12.5</v>
      </c>
      <c r="K1586" s="58">
        <v>13.75</v>
      </c>
      <c r="L1586" s="56">
        <f t="shared" si="127"/>
        <v>171.875</v>
      </c>
      <c r="M1586" s="58">
        <f t="shared" si="128"/>
        <v>0</v>
      </c>
      <c r="N1586" s="56">
        <f t="shared" si="129"/>
        <v>171.875</v>
      </c>
      <c r="O1586" s="56"/>
    </row>
    <row r="1587" ht="12" customHeight="1" spans="1:15">
      <c r="A1587" s="30" t="s">
        <v>20</v>
      </c>
      <c r="B1587" s="58" t="s">
        <v>1441</v>
      </c>
      <c r="C1587" s="36">
        <v>2</v>
      </c>
      <c r="D1587" s="37" t="s">
        <v>1531</v>
      </c>
      <c r="E1587" s="38"/>
      <c r="F1587" s="58"/>
      <c r="G1587" s="39">
        <v>12.5</v>
      </c>
      <c r="H1587" s="40">
        <f t="shared" si="130"/>
        <v>12.5</v>
      </c>
      <c r="I1587" s="40"/>
      <c r="J1587" s="38">
        <f t="shared" si="131"/>
        <v>12.5</v>
      </c>
      <c r="K1587" s="58">
        <v>13.75</v>
      </c>
      <c r="L1587" s="56">
        <f t="shared" si="127"/>
        <v>171.875</v>
      </c>
      <c r="M1587" s="58">
        <f t="shared" si="128"/>
        <v>0</v>
      </c>
      <c r="N1587" s="56">
        <f t="shared" si="129"/>
        <v>171.875</v>
      </c>
      <c r="O1587" s="56"/>
    </row>
    <row r="1588" ht="12" customHeight="1" spans="1:15">
      <c r="A1588" s="30" t="s">
        <v>20</v>
      </c>
      <c r="B1588" s="58" t="s">
        <v>1441</v>
      </c>
      <c r="C1588" s="36">
        <v>2</v>
      </c>
      <c r="D1588" s="37" t="s">
        <v>1532</v>
      </c>
      <c r="E1588" s="38"/>
      <c r="F1588" s="58"/>
      <c r="G1588" s="39">
        <v>12.5</v>
      </c>
      <c r="H1588" s="40">
        <f t="shared" si="130"/>
        <v>12.5</v>
      </c>
      <c r="I1588" s="40"/>
      <c r="J1588" s="38">
        <f t="shared" si="131"/>
        <v>12.5</v>
      </c>
      <c r="K1588" s="58">
        <v>13.75</v>
      </c>
      <c r="L1588" s="56">
        <f t="shared" si="127"/>
        <v>171.875</v>
      </c>
      <c r="M1588" s="58">
        <f t="shared" si="128"/>
        <v>0</v>
      </c>
      <c r="N1588" s="56">
        <f t="shared" si="129"/>
        <v>171.875</v>
      </c>
      <c r="O1588" s="56"/>
    </row>
    <row r="1589" ht="12" customHeight="1" spans="1:15">
      <c r="A1589" s="30" t="s">
        <v>20</v>
      </c>
      <c r="B1589" s="58" t="s">
        <v>1441</v>
      </c>
      <c r="C1589" s="36">
        <v>2</v>
      </c>
      <c r="D1589" s="37" t="s">
        <v>1533</v>
      </c>
      <c r="E1589" s="38"/>
      <c r="F1589" s="58"/>
      <c r="G1589" s="39">
        <v>12.5</v>
      </c>
      <c r="H1589" s="40">
        <f t="shared" si="130"/>
        <v>12.5</v>
      </c>
      <c r="I1589" s="40"/>
      <c r="J1589" s="38">
        <f t="shared" si="131"/>
        <v>12.5</v>
      </c>
      <c r="K1589" s="58">
        <v>13.75</v>
      </c>
      <c r="L1589" s="56">
        <f t="shared" si="127"/>
        <v>171.875</v>
      </c>
      <c r="M1589" s="58">
        <f t="shared" si="128"/>
        <v>0</v>
      </c>
      <c r="N1589" s="56">
        <f t="shared" si="129"/>
        <v>171.875</v>
      </c>
      <c r="O1589" s="56"/>
    </row>
    <row r="1590" ht="12" customHeight="1" spans="1:15">
      <c r="A1590" s="30" t="s">
        <v>20</v>
      </c>
      <c r="B1590" s="58" t="s">
        <v>1441</v>
      </c>
      <c r="C1590" s="36">
        <v>2</v>
      </c>
      <c r="D1590" s="37" t="s">
        <v>1534</v>
      </c>
      <c r="E1590" s="38"/>
      <c r="F1590" s="58"/>
      <c r="G1590" s="39">
        <v>12.5</v>
      </c>
      <c r="H1590" s="40">
        <f t="shared" si="130"/>
        <v>12.5</v>
      </c>
      <c r="I1590" s="40"/>
      <c r="J1590" s="38">
        <f t="shared" si="131"/>
        <v>12.5</v>
      </c>
      <c r="K1590" s="58">
        <v>13.75</v>
      </c>
      <c r="L1590" s="56">
        <f t="shared" si="127"/>
        <v>171.875</v>
      </c>
      <c r="M1590" s="58">
        <f t="shared" si="128"/>
        <v>0</v>
      </c>
      <c r="N1590" s="56">
        <f t="shared" si="129"/>
        <v>171.875</v>
      </c>
      <c r="O1590" s="56"/>
    </row>
    <row r="1591" ht="12" customHeight="1" spans="1:15">
      <c r="A1591" s="30" t="s">
        <v>20</v>
      </c>
      <c r="B1591" s="58" t="s">
        <v>1441</v>
      </c>
      <c r="C1591" s="36">
        <v>2</v>
      </c>
      <c r="D1591" s="37" t="s">
        <v>1535</v>
      </c>
      <c r="E1591" s="38"/>
      <c r="F1591" s="58"/>
      <c r="G1591" s="39">
        <v>12.5</v>
      </c>
      <c r="H1591" s="40">
        <f t="shared" si="130"/>
        <v>12.5</v>
      </c>
      <c r="I1591" s="40"/>
      <c r="J1591" s="38">
        <f t="shared" si="131"/>
        <v>12.5</v>
      </c>
      <c r="K1591" s="58">
        <v>13.75</v>
      </c>
      <c r="L1591" s="56">
        <f t="shared" si="127"/>
        <v>171.875</v>
      </c>
      <c r="M1591" s="58">
        <f t="shared" si="128"/>
        <v>0</v>
      </c>
      <c r="N1591" s="56">
        <f t="shared" si="129"/>
        <v>171.875</v>
      </c>
      <c r="O1591" s="56"/>
    </row>
    <row r="1592" ht="12" customHeight="1" spans="1:15">
      <c r="A1592" s="30" t="s">
        <v>20</v>
      </c>
      <c r="B1592" s="58" t="s">
        <v>1441</v>
      </c>
      <c r="C1592" s="36">
        <v>2</v>
      </c>
      <c r="D1592" s="37" t="s">
        <v>1536</v>
      </c>
      <c r="E1592" s="38"/>
      <c r="F1592" s="58"/>
      <c r="G1592" s="39">
        <v>12.5</v>
      </c>
      <c r="H1592" s="40">
        <f t="shared" si="130"/>
        <v>12.5</v>
      </c>
      <c r="I1592" s="40"/>
      <c r="J1592" s="38">
        <f t="shared" si="131"/>
        <v>12.5</v>
      </c>
      <c r="K1592" s="58">
        <v>13.75</v>
      </c>
      <c r="L1592" s="56">
        <f t="shared" si="127"/>
        <v>171.875</v>
      </c>
      <c r="M1592" s="58">
        <f t="shared" si="128"/>
        <v>0</v>
      </c>
      <c r="N1592" s="56">
        <f t="shared" si="129"/>
        <v>171.875</v>
      </c>
      <c r="O1592" s="56"/>
    </row>
    <row r="1593" ht="12" customHeight="1" spans="1:15">
      <c r="A1593" s="30" t="s">
        <v>20</v>
      </c>
      <c r="B1593" s="58" t="s">
        <v>1441</v>
      </c>
      <c r="C1593" s="36">
        <v>2</v>
      </c>
      <c r="D1593" s="37" t="s">
        <v>1537</v>
      </c>
      <c r="E1593" s="38"/>
      <c r="F1593" s="58"/>
      <c r="G1593" s="39">
        <v>12.5</v>
      </c>
      <c r="H1593" s="40">
        <f t="shared" si="130"/>
        <v>12.5</v>
      </c>
      <c r="I1593" s="40"/>
      <c r="J1593" s="38">
        <f t="shared" si="131"/>
        <v>12.5</v>
      </c>
      <c r="K1593" s="58">
        <v>13.75</v>
      </c>
      <c r="L1593" s="56">
        <f t="shared" si="127"/>
        <v>171.875</v>
      </c>
      <c r="M1593" s="58">
        <f t="shared" si="128"/>
        <v>0</v>
      </c>
      <c r="N1593" s="56">
        <f t="shared" si="129"/>
        <v>171.875</v>
      </c>
      <c r="O1593" s="56"/>
    </row>
    <row r="1594" ht="12" customHeight="1" spans="1:15">
      <c r="A1594" s="30" t="s">
        <v>20</v>
      </c>
      <c r="B1594" s="58" t="s">
        <v>1441</v>
      </c>
      <c r="C1594" s="36">
        <v>2</v>
      </c>
      <c r="D1594" s="37" t="s">
        <v>1538</v>
      </c>
      <c r="E1594" s="38"/>
      <c r="F1594" s="58"/>
      <c r="G1594" s="39">
        <v>12.5</v>
      </c>
      <c r="H1594" s="40">
        <f t="shared" si="130"/>
        <v>12.5</v>
      </c>
      <c r="I1594" s="40"/>
      <c r="J1594" s="38">
        <f t="shared" si="131"/>
        <v>12.5</v>
      </c>
      <c r="K1594" s="58">
        <v>13.75</v>
      </c>
      <c r="L1594" s="56">
        <f t="shared" si="127"/>
        <v>171.875</v>
      </c>
      <c r="M1594" s="58">
        <f t="shared" si="128"/>
        <v>0</v>
      </c>
      <c r="N1594" s="56">
        <f t="shared" si="129"/>
        <v>171.875</v>
      </c>
      <c r="O1594" s="56"/>
    </row>
    <row r="1595" ht="12" customHeight="1" spans="1:15">
      <c r="A1595" s="30" t="s">
        <v>20</v>
      </c>
      <c r="B1595" s="58" t="s">
        <v>1441</v>
      </c>
      <c r="C1595" s="36">
        <v>2</v>
      </c>
      <c r="D1595" s="37" t="s">
        <v>1539</v>
      </c>
      <c r="E1595" s="38"/>
      <c r="F1595" s="58"/>
      <c r="G1595" s="39">
        <v>12.5</v>
      </c>
      <c r="H1595" s="40">
        <f t="shared" si="130"/>
        <v>12.5</v>
      </c>
      <c r="I1595" s="40"/>
      <c r="J1595" s="38">
        <f t="shared" si="131"/>
        <v>12.5</v>
      </c>
      <c r="K1595" s="58">
        <v>13.75</v>
      </c>
      <c r="L1595" s="56">
        <f t="shared" si="127"/>
        <v>171.875</v>
      </c>
      <c r="M1595" s="58">
        <f t="shared" si="128"/>
        <v>0</v>
      </c>
      <c r="N1595" s="56">
        <f t="shared" si="129"/>
        <v>171.875</v>
      </c>
      <c r="O1595" s="56"/>
    </row>
    <row r="1596" ht="12" customHeight="1" spans="1:15">
      <c r="A1596" s="30" t="s">
        <v>20</v>
      </c>
      <c r="B1596" s="58" t="s">
        <v>1441</v>
      </c>
      <c r="C1596" s="36">
        <v>2</v>
      </c>
      <c r="D1596" s="37" t="s">
        <v>1540</v>
      </c>
      <c r="E1596" s="38"/>
      <c r="F1596" s="58"/>
      <c r="G1596" s="39">
        <v>12.5</v>
      </c>
      <c r="H1596" s="40">
        <f t="shared" si="130"/>
        <v>12.5</v>
      </c>
      <c r="I1596" s="40"/>
      <c r="J1596" s="38">
        <f t="shared" si="131"/>
        <v>12.5</v>
      </c>
      <c r="K1596" s="58">
        <v>13.75</v>
      </c>
      <c r="L1596" s="56">
        <f t="shared" si="127"/>
        <v>171.875</v>
      </c>
      <c r="M1596" s="58">
        <f t="shared" si="128"/>
        <v>0</v>
      </c>
      <c r="N1596" s="56">
        <f t="shared" si="129"/>
        <v>171.875</v>
      </c>
      <c r="O1596" s="56"/>
    </row>
    <row r="1597" ht="12" customHeight="1" spans="1:15">
      <c r="A1597" s="30" t="s">
        <v>20</v>
      </c>
      <c r="B1597" s="58" t="s">
        <v>1441</v>
      </c>
      <c r="C1597" s="36">
        <v>2</v>
      </c>
      <c r="D1597" s="37" t="s">
        <v>1541</v>
      </c>
      <c r="E1597" s="38"/>
      <c r="F1597" s="58"/>
      <c r="G1597" s="39">
        <v>12.5</v>
      </c>
      <c r="H1597" s="40">
        <f t="shared" si="130"/>
        <v>12.5</v>
      </c>
      <c r="I1597" s="40"/>
      <c r="J1597" s="38">
        <f t="shared" si="131"/>
        <v>12.5</v>
      </c>
      <c r="K1597" s="58">
        <v>13.75</v>
      </c>
      <c r="L1597" s="56">
        <f t="shared" si="127"/>
        <v>171.875</v>
      </c>
      <c r="M1597" s="58">
        <f t="shared" si="128"/>
        <v>0</v>
      </c>
      <c r="N1597" s="56">
        <f t="shared" si="129"/>
        <v>171.875</v>
      </c>
      <c r="O1597" s="56"/>
    </row>
    <row r="1598" ht="12" customHeight="1" spans="1:15">
      <c r="A1598" s="30" t="s">
        <v>20</v>
      </c>
      <c r="B1598" s="58" t="s">
        <v>1441</v>
      </c>
      <c r="C1598" s="36">
        <v>2</v>
      </c>
      <c r="D1598" s="37" t="s">
        <v>1542</v>
      </c>
      <c r="E1598" s="38"/>
      <c r="F1598" s="58"/>
      <c r="G1598" s="39">
        <v>12.5</v>
      </c>
      <c r="H1598" s="40">
        <f t="shared" si="130"/>
        <v>12.5</v>
      </c>
      <c r="I1598" s="40"/>
      <c r="J1598" s="38">
        <f t="shared" si="131"/>
        <v>12.5</v>
      </c>
      <c r="K1598" s="58">
        <v>13.75</v>
      </c>
      <c r="L1598" s="56">
        <f t="shared" si="127"/>
        <v>171.875</v>
      </c>
      <c r="M1598" s="58">
        <f t="shared" si="128"/>
        <v>0</v>
      </c>
      <c r="N1598" s="56">
        <f t="shared" si="129"/>
        <v>171.875</v>
      </c>
      <c r="O1598" s="56"/>
    </row>
    <row r="1599" ht="12" customHeight="1" spans="1:15">
      <c r="A1599" s="30" t="s">
        <v>20</v>
      </c>
      <c r="B1599" s="58" t="s">
        <v>1441</v>
      </c>
      <c r="C1599" s="36">
        <v>2</v>
      </c>
      <c r="D1599" s="37" t="s">
        <v>1543</v>
      </c>
      <c r="E1599" s="38"/>
      <c r="F1599" s="58"/>
      <c r="G1599" s="39">
        <v>12.5</v>
      </c>
      <c r="H1599" s="40">
        <f t="shared" si="130"/>
        <v>12.5</v>
      </c>
      <c r="I1599" s="40"/>
      <c r="J1599" s="38">
        <f t="shared" si="131"/>
        <v>12.5</v>
      </c>
      <c r="K1599" s="58">
        <v>13.75</v>
      </c>
      <c r="L1599" s="56">
        <f t="shared" si="127"/>
        <v>171.875</v>
      </c>
      <c r="M1599" s="58">
        <f t="shared" si="128"/>
        <v>0</v>
      </c>
      <c r="N1599" s="56">
        <f t="shared" si="129"/>
        <v>171.875</v>
      </c>
      <c r="O1599" s="56"/>
    </row>
    <row r="1600" ht="12" customHeight="1" spans="1:15">
      <c r="A1600" s="30" t="s">
        <v>20</v>
      </c>
      <c r="B1600" s="58" t="s">
        <v>1441</v>
      </c>
      <c r="C1600" s="36">
        <v>3</v>
      </c>
      <c r="D1600" s="37" t="s">
        <v>1544</v>
      </c>
      <c r="E1600" s="38"/>
      <c r="F1600" s="58"/>
      <c r="G1600" s="39">
        <v>12.5</v>
      </c>
      <c r="H1600" s="40">
        <f t="shared" si="130"/>
        <v>12.5</v>
      </c>
      <c r="I1600" s="40"/>
      <c r="J1600" s="38">
        <f t="shared" si="131"/>
        <v>12.5</v>
      </c>
      <c r="K1600" s="58">
        <v>13.75</v>
      </c>
      <c r="L1600" s="56">
        <f t="shared" si="127"/>
        <v>171.875</v>
      </c>
      <c r="M1600" s="58">
        <f t="shared" si="128"/>
        <v>0</v>
      </c>
      <c r="N1600" s="56">
        <f t="shared" si="129"/>
        <v>171.875</v>
      </c>
      <c r="O1600" s="56"/>
    </row>
    <row r="1601" ht="12" customHeight="1" spans="1:15">
      <c r="A1601" s="30" t="s">
        <v>20</v>
      </c>
      <c r="B1601" s="58" t="s">
        <v>1441</v>
      </c>
      <c r="C1601" s="36">
        <v>3</v>
      </c>
      <c r="D1601" s="37" t="s">
        <v>1545</v>
      </c>
      <c r="E1601" s="38"/>
      <c r="F1601" s="58"/>
      <c r="G1601" s="39">
        <v>12.5</v>
      </c>
      <c r="H1601" s="40">
        <f t="shared" si="130"/>
        <v>12.5</v>
      </c>
      <c r="I1601" s="40"/>
      <c r="J1601" s="38">
        <f t="shared" si="131"/>
        <v>12.5</v>
      </c>
      <c r="K1601" s="58">
        <v>13.75</v>
      </c>
      <c r="L1601" s="56">
        <f t="shared" si="127"/>
        <v>171.875</v>
      </c>
      <c r="M1601" s="58">
        <f t="shared" si="128"/>
        <v>0</v>
      </c>
      <c r="N1601" s="56">
        <f t="shared" si="129"/>
        <v>171.875</v>
      </c>
      <c r="O1601" s="56"/>
    </row>
    <row r="1602" ht="12" customHeight="1" spans="1:15">
      <c r="A1602" s="30" t="s">
        <v>20</v>
      </c>
      <c r="B1602" s="58" t="s">
        <v>1441</v>
      </c>
      <c r="C1602" s="36">
        <v>3</v>
      </c>
      <c r="D1602" s="37" t="s">
        <v>1546</v>
      </c>
      <c r="E1602" s="38"/>
      <c r="F1602" s="58"/>
      <c r="G1602" s="39">
        <v>12.5</v>
      </c>
      <c r="H1602" s="40">
        <f t="shared" si="130"/>
        <v>12.5</v>
      </c>
      <c r="I1602" s="40"/>
      <c r="J1602" s="38">
        <f t="shared" si="131"/>
        <v>12.5</v>
      </c>
      <c r="K1602" s="58">
        <v>13.75</v>
      </c>
      <c r="L1602" s="56">
        <f t="shared" si="127"/>
        <v>171.875</v>
      </c>
      <c r="M1602" s="58">
        <f t="shared" si="128"/>
        <v>0</v>
      </c>
      <c r="N1602" s="56">
        <f t="shared" si="129"/>
        <v>171.875</v>
      </c>
      <c r="O1602" s="56"/>
    </row>
    <row r="1603" ht="12" customHeight="1" spans="1:15">
      <c r="A1603" s="30" t="s">
        <v>20</v>
      </c>
      <c r="B1603" s="58" t="s">
        <v>1441</v>
      </c>
      <c r="C1603" s="36">
        <v>3</v>
      </c>
      <c r="D1603" s="37" t="s">
        <v>1547</v>
      </c>
      <c r="E1603" s="38"/>
      <c r="F1603" s="58"/>
      <c r="G1603" s="39">
        <v>12.5</v>
      </c>
      <c r="H1603" s="40">
        <f t="shared" si="130"/>
        <v>12.5</v>
      </c>
      <c r="I1603" s="40"/>
      <c r="J1603" s="38">
        <f t="shared" si="131"/>
        <v>12.5</v>
      </c>
      <c r="K1603" s="58">
        <v>13.75</v>
      </c>
      <c r="L1603" s="56">
        <f t="shared" si="127"/>
        <v>171.875</v>
      </c>
      <c r="M1603" s="58">
        <f t="shared" si="128"/>
        <v>0</v>
      </c>
      <c r="N1603" s="56">
        <f t="shared" si="129"/>
        <v>171.875</v>
      </c>
      <c r="O1603" s="56"/>
    </row>
    <row r="1604" ht="12" customHeight="1" spans="1:15">
      <c r="A1604" s="30" t="s">
        <v>20</v>
      </c>
      <c r="B1604" s="58" t="s">
        <v>1441</v>
      </c>
      <c r="C1604" s="36">
        <v>3</v>
      </c>
      <c r="D1604" s="37" t="s">
        <v>1548</v>
      </c>
      <c r="E1604" s="38"/>
      <c r="F1604" s="58"/>
      <c r="G1604" s="39">
        <v>12.5</v>
      </c>
      <c r="H1604" s="40">
        <f t="shared" si="130"/>
        <v>12.5</v>
      </c>
      <c r="I1604" s="40"/>
      <c r="J1604" s="38">
        <f t="shared" si="131"/>
        <v>12.5</v>
      </c>
      <c r="K1604" s="58">
        <v>13.75</v>
      </c>
      <c r="L1604" s="56">
        <f t="shared" si="127"/>
        <v>171.875</v>
      </c>
      <c r="M1604" s="58">
        <f t="shared" si="128"/>
        <v>0</v>
      </c>
      <c r="N1604" s="56">
        <f t="shared" si="129"/>
        <v>171.875</v>
      </c>
      <c r="O1604" s="56"/>
    </row>
    <row r="1605" ht="12" customHeight="1" spans="1:15">
      <c r="A1605" s="30" t="s">
        <v>20</v>
      </c>
      <c r="B1605" s="58" t="s">
        <v>1441</v>
      </c>
      <c r="C1605" s="36">
        <v>3</v>
      </c>
      <c r="D1605" s="37" t="s">
        <v>598</v>
      </c>
      <c r="E1605" s="38"/>
      <c r="F1605" s="58"/>
      <c r="G1605" s="39">
        <v>12.5</v>
      </c>
      <c r="H1605" s="40">
        <f t="shared" si="130"/>
        <v>12.5</v>
      </c>
      <c r="I1605" s="40"/>
      <c r="J1605" s="38">
        <f t="shared" si="131"/>
        <v>12.5</v>
      </c>
      <c r="K1605" s="58">
        <v>13.75</v>
      </c>
      <c r="L1605" s="56">
        <f t="shared" si="127"/>
        <v>171.875</v>
      </c>
      <c r="M1605" s="58">
        <f t="shared" si="128"/>
        <v>0</v>
      </c>
      <c r="N1605" s="56">
        <f t="shared" si="129"/>
        <v>171.875</v>
      </c>
      <c r="O1605" s="56"/>
    </row>
    <row r="1606" ht="12" customHeight="1" spans="1:15">
      <c r="A1606" s="30" t="s">
        <v>20</v>
      </c>
      <c r="B1606" s="58" t="s">
        <v>1441</v>
      </c>
      <c r="C1606" s="36">
        <v>3</v>
      </c>
      <c r="D1606" s="37" t="s">
        <v>1549</v>
      </c>
      <c r="E1606" s="38"/>
      <c r="F1606" s="58"/>
      <c r="G1606" s="39">
        <v>12.5</v>
      </c>
      <c r="H1606" s="40">
        <f t="shared" si="130"/>
        <v>12.5</v>
      </c>
      <c r="I1606" s="40"/>
      <c r="J1606" s="38">
        <f t="shared" si="131"/>
        <v>12.5</v>
      </c>
      <c r="K1606" s="58">
        <v>13.75</v>
      </c>
      <c r="L1606" s="56">
        <f t="shared" si="127"/>
        <v>171.875</v>
      </c>
      <c r="M1606" s="58">
        <f t="shared" si="128"/>
        <v>0</v>
      </c>
      <c r="N1606" s="56">
        <f t="shared" si="129"/>
        <v>171.875</v>
      </c>
      <c r="O1606" s="56"/>
    </row>
    <row r="1607" ht="12" customHeight="1" spans="1:15">
      <c r="A1607" s="30" t="s">
        <v>20</v>
      </c>
      <c r="B1607" s="58" t="s">
        <v>1441</v>
      </c>
      <c r="C1607" s="36">
        <v>3</v>
      </c>
      <c r="D1607" s="37" t="s">
        <v>1550</v>
      </c>
      <c r="E1607" s="38"/>
      <c r="F1607" s="58"/>
      <c r="G1607" s="39">
        <v>12.5</v>
      </c>
      <c r="H1607" s="40">
        <f t="shared" si="130"/>
        <v>12.5</v>
      </c>
      <c r="I1607" s="40"/>
      <c r="J1607" s="38">
        <f t="shared" si="131"/>
        <v>12.5</v>
      </c>
      <c r="K1607" s="58">
        <v>13.75</v>
      </c>
      <c r="L1607" s="56">
        <f t="shared" si="127"/>
        <v>171.875</v>
      </c>
      <c r="M1607" s="58">
        <f t="shared" si="128"/>
        <v>0</v>
      </c>
      <c r="N1607" s="56">
        <f t="shared" si="129"/>
        <v>171.875</v>
      </c>
      <c r="O1607" s="56"/>
    </row>
    <row r="1608" ht="12" customHeight="1" spans="1:15">
      <c r="A1608" s="30" t="s">
        <v>20</v>
      </c>
      <c r="B1608" s="58" t="s">
        <v>1441</v>
      </c>
      <c r="C1608" s="36">
        <v>3</v>
      </c>
      <c r="D1608" s="37" t="s">
        <v>1551</v>
      </c>
      <c r="E1608" s="38"/>
      <c r="F1608" s="58"/>
      <c r="G1608" s="39">
        <v>12.5</v>
      </c>
      <c r="H1608" s="40">
        <f t="shared" si="130"/>
        <v>12.5</v>
      </c>
      <c r="I1608" s="40"/>
      <c r="J1608" s="38">
        <f t="shared" si="131"/>
        <v>12.5</v>
      </c>
      <c r="K1608" s="58">
        <v>13.75</v>
      </c>
      <c r="L1608" s="56">
        <f t="shared" si="127"/>
        <v>171.875</v>
      </c>
      <c r="M1608" s="58">
        <f t="shared" si="128"/>
        <v>0</v>
      </c>
      <c r="N1608" s="56">
        <f t="shared" si="129"/>
        <v>171.875</v>
      </c>
      <c r="O1608" s="56"/>
    </row>
    <row r="1609" ht="12" customHeight="1" spans="1:15">
      <c r="A1609" s="30" t="s">
        <v>20</v>
      </c>
      <c r="B1609" s="58" t="s">
        <v>1441</v>
      </c>
      <c r="C1609" s="36">
        <v>3</v>
      </c>
      <c r="D1609" s="37" t="s">
        <v>1552</v>
      </c>
      <c r="E1609" s="38"/>
      <c r="F1609" s="58"/>
      <c r="G1609" s="39">
        <v>12.5</v>
      </c>
      <c r="H1609" s="40">
        <f t="shared" si="130"/>
        <v>12.5</v>
      </c>
      <c r="I1609" s="40"/>
      <c r="J1609" s="38">
        <f t="shared" si="131"/>
        <v>12.5</v>
      </c>
      <c r="K1609" s="58">
        <v>13.75</v>
      </c>
      <c r="L1609" s="56">
        <f t="shared" si="127"/>
        <v>171.875</v>
      </c>
      <c r="M1609" s="58">
        <f t="shared" si="128"/>
        <v>0</v>
      </c>
      <c r="N1609" s="56">
        <f t="shared" si="129"/>
        <v>171.875</v>
      </c>
      <c r="O1609" s="56"/>
    </row>
    <row r="1610" ht="12" customHeight="1" spans="1:15">
      <c r="A1610" s="30" t="s">
        <v>20</v>
      </c>
      <c r="B1610" s="58" t="s">
        <v>1441</v>
      </c>
      <c r="C1610" s="36">
        <v>3</v>
      </c>
      <c r="D1610" s="37" t="s">
        <v>1553</v>
      </c>
      <c r="E1610" s="38"/>
      <c r="F1610" s="58"/>
      <c r="G1610" s="39">
        <v>12.5</v>
      </c>
      <c r="H1610" s="40">
        <f t="shared" si="130"/>
        <v>12.5</v>
      </c>
      <c r="I1610" s="40"/>
      <c r="J1610" s="38">
        <f t="shared" si="131"/>
        <v>12.5</v>
      </c>
      <c r="K1610" s="58">
        <v>13.75</v>
      </c>
      <c r="L1610" s="56">
        <f t="shared" ref="L1610:L1673" si="132">H1610*K1610</f>
        <v>171.875</v>
      </c>
      <c r="M1610" s="58">
        <f t="shared" ref="M1610:M1673" si="133">I1610*K1610</f>
        <v>0</v>
      </c>
      <c r="N1610" s="56">
        <f t="shared" si="129"/>
        <v>171.875</v>
      </c>
      <c r="O1610" s="56"/>
    </row>
    <row r="1611" ht="12" customHeight="1" spans="1:15">
      <c r="A1611" s="30" t="s">
        <v>20</v>
      </c>
      <c r="B1611" s="58" t="s">
        <v>1441</v>
      </c>
      <c r="C1611" s="36">
        <v>3</v>
      </c>
      <c r="D1611" s="37" t="s">
        <v>1554</v>
      </c>
      <c r="E1611" s="38"/>
      <c r="F1611" s="58"/>
      <c r="G1611" s="39">
        <v>12.5</v>
      </c>
      <c r="H1611" s="40">
        <f t="shared" si="130"/>
        <v>12.5</v>
      </c>
      <c r="I1611" s="40"/>
      <c r="J1611" s="38">
        <f t="shared" si="131"/>
        <v>12.5</v>
      </c>
      <c r="K1611" s="58">
        <v>13.75</v>
      </c>
      <c r="L1611" s="56">
        <f t="shared" si="132"/>
        <v>171.875</v>
      </c>
      <c r="M1611" s="58">
        <f t="shared" si="133"/>
        <v>0</v>
      </c>
      <c r="N1611" s="56">
        <f t="shared" si="129"/>
        <v>171.875</v>
      </c>
      <c r="O1611" s="56"/>
    </row>
    <row r="1612" ht="12" customHeight="1" spans="1:15">
      <c r="A1612" s="30" t="s">
        <v>20</v>
      </c>
      <c r="B1612" s="58" t="s">
        <v>1441</v>
      </c>
      <c r="C1612" s="36">
        <v>3</v>
      </c>
      <c r="D1612" s="37" t="s">
        <v>412</v>
      </c>
      <c r="E1612" s="38"/>
      <c r="F1612" s="58"/>
      <c r="G1612" s="39">
        <v>12.5</v>
      </c>
      <c r="H1612" s="40">
        <f t="shared" si="130"/>
        <v>12.5</v>
      </c>
      <c r="I1612" s="40"/>
      <c r="J1612" s="38">
        <f t="shared" si="131"/>
        <v>12.5</v>
      </c>
      <c r="K1612" s="58">
        <v>13.75</v>
      </c>
      <c r="L1612" s="56">
        <f t="shared" si="132"/>
        <v>171.875</v>
      </c>
      <c r="M1612" s="58">
        <f t="shared" si="133"/>
        <v>0</v>
      </c>
      <c r="N1612" s="56">
        <f t="shared" ref="N1612:N1675" si="134">L1612-M1612</f>
        <v>171.875</v>
      </c>
      <c r="O1612" s="56"/>
    </row>
    <row r="1613" ht="12" customHeight="1" spans="1:15">
      <c r="A1613" s="30" t="s">
        <v>20</v>
      </c>
      <c r="B1613" s="58" t="s">
        <v>1441</v>
      </c>
      <c r="C1613" s="36">
        <v>3</v>
      </c>
      <c r="D1613" s="37" t="s">
        <v>1555</v>
      </c>
      <c r="E1613" s="38"/>
      <c r="F1613" s="58"/>
      <c r="G1613" s="39">
        <v>12.5</v>
      </c>
      <c r="H1613" s="40">
        <f t="shared" si="130"/>
        <v>12.5</v>
      </c>
      <c r="I1613" s="40"/>
      <c r="J1613" s="38">
        <f t="shared" si="131"/>
        <v>12.5</v>
      </c>
      <c r="K1613" s="58">
        <v>13.75</v>
      </c>
      <c r="L1613" s="56">
        <f t="shared" si="132"/>
        <v>171.875</v>
      </c>
      <c r="M1613" s="58">
        <f t="shared" si="133"/>
        <v>0</v>
      </c>
      <c r="N1613" s="56">
        <f t="shared" si="134"/>
        <v>171.875</v>
      </c>
      <c r="O1613" s="56"/>
    </row>
    <row r="1614" ht="12" customHeight="1" spans="1:15">
      <c r="A1614" s="30" t="s">
        <v>20</v>
      </c>
      <c r="B1614" s="58" t="s">
        <v>1441</v>
      </c>
      <c r="C1614" s="36">
        <v>3</v>
      </c>
      <c r="D1614" s="37" t="s">
        <v>1556</v>
      </c>
      <c r="E1614" s="38"/>
      <c r="F1614" s="58"/>
      <c r="G1614" s="39">
        <v>12.5</v>
      </c>
      <c r="H1614" s="40">
        <f t="shared" si="130"/>
        <v>12.5</v>
      </c>
      <c r="I1614" s="40"/>
      <c r="J1614" s="38">
        <f t="shared" si="131"/>
        <v>12.5</v>
      </c>
      <c r="K1614" s="58">
        <v>13.75</v>
      </c>
      <c r="L1614" s="56">
        <f t="shared" si="132"/>
        <v>171.875</v>
      </c>
      <c r="M1614" s="58">
        <f t="shared" si="133"/>
        <v>0</v>
      </c>
      <c r="N1614" s="56">
        <f t="shared" si="134"/>
        <v>171.875</v>
      </c>
      <c r="O1614" s="56"/>
    </row>
    <row r="1615" ht="12" customHeight="1" spans="1:15">
      <c r="A1615" s="30" t="s">
        <v>20</v>
      </c>
      <c r="B1615" s="58" t="s">
        <v>1441</v>
      </c>
      <c r="C1615" s="36">
        <v>3</v>
      </c>
      <c r="D1615" s="37" t="s">
        <v>1557</v>
      </c>
      <c r="E1615" s="38"/>
      <c r="F1615" s="58"/>
      <c r="G1615" s="39">
        <v>12.5</v>
      </c>
      <c r="H1615" s="40">
        <f t="shared" si="130"/>
        <v>12.5</v>
      </c>
      <c r="I1615" s="40"/>
      <c r="J1615" s="38">
        <f t="shared" si="131"/>
        <v>12.5</v>
      </c>
      <c r="K1615" s="58">
        <v>13.75</v>
      </c>
      <c r="L1615" s="56">
        <f t="shared" si="132"/>
        <v>171.875</v>
      </c>
      <c r="M1615" s="58">
        <f t="shared" si="133"/>
        <v>0</v>
      </c>
      <c r="N1615" s="56">
        <f t="shared" si="134"/>
        <v>171.875</v>
      </c>
      <c r="O1615" s="56"/>
    </row>
    <row r="1616" ht="12" customHeight="1" spans="1:15">
      <c r="A1616" s="30" t="s">
        <v>20</v>
      </c>
      <c r="B1616" s="58" t="s">
        <v>1441</v>
      </c>
      <c r="C1616" s="36">
        <v>3</v>
      </c>
      <c r="D1616" s="37" t="s">
        <v>1558</v>
      </c>
      <c r="E1616" s="38"/>
      <c r="F1616" s="58"/>
      <c r="G1616" s="39">
        <v>12.5</v>
      </c>
      <c r="H1616" s="40">
        <f t="shared" si="130"/>
        <v>12.5</v>
      </c>
      <c r="I1616" s="40"/>
      <c r="J1616" s="38">
        <f t="shared" si="131"/>
        <v>12.5</v>
      </c>
      <c r="K1616" s="58">
        <v>13.75</v>
      </c>
      <c r="L1616" s="56">
        <f t="shared" si="132"/>
        <v>171.875</v>
      </c>
      <c r="M1616" s="58">
        <f t="shared" si="133"/>
        <v>0</v>
      </c>
      <c r="N1616" s="56">
        <f t="shared" si="134"/>
        <v>171.875</v>
      </c>
      <c r="O1616" s="56"/>
    </row>
    <row r="1617" ht="12" customHeight="1" spans="1:15">
      <c r="A1617" s="30" t="s">
        <v>20</v>
      </c>
      <c r="B1617" s="58" t="s">
        <v>1441</v>
      </c>
      <c r="C1617" s="36">
        <v>3</v>
      </c>
      <c r="D1617" s="37" t="s">
        <v>1559</v>
      </c>
      <c r="E1617" s="38"/>
      <c r="F1617" s="58"/>
      <c r="G1617" s="39">
        <v>12.5</v>
      </c>
      <c r="H1617" s="40">
        <f t="shared" si="130"/>
        <v>12.5</v>
      </c>
      <c r="I1617" s="40"/>
      <c r="J1617" s="38">
        <f t="shared" si="131"/>
        <v>12.5</v>
      </c>
      <c r="K1617" s="58">
        <v>13.75</v>
      </c>
      <c r="L1617" s="56">
        <f t="shared" si="132"/>
        <v>171.875</v>
      </c>
      <c r="M1617" s="58">
        <f t="shared" si="133"/>
        <v>0</v>
      </c>
      <c r="N1617" s="56">
        <f t="shared" si="134"/>
        <v>171.875</v>
      </c>
      <c r="O1617" s="56"/>
    </row>
    <row r="1618" ht="12" customHeight="1" spans="1:15">
      <c r="A1618" s="30" t="s">
        <v>20</v>
      </c>
      <c r="B1618" s="58" t="s">
        <v>1441</v>
      </c>
      <c r="C1618" s="36">
        <v>3</v>
      </c>
      <c r="D1618" s="37" t="s">
        <v>1560</v>
      </c>
      <c r="E1618" s="38"/>
      <c r="F1618" s="58"/>
      <c r="G1618" s="39">
        <v>12.5</v>
      </c>
      <c r="H1618" s="40">
        <f t="shared" si="130"/>
        <v>12.5</v>
      </c>
      <c r="I1618" s="40"/>
      <c r="J1618" s="38">
        <f t="shared" si="131"/>
        <v>12.5</v>
      </c>
      <c r="K1618" s="58">
        <v>13.75</v>
      </c>
      <c r="L1618" s="56">
        <f t="shared" si="132"/>
        <v>171.875</v>
      </c>
      <c r="M1618" s="58">
        <f t="shared" si="133"/>
        <v>0</v>
      </c>
      <c r="N1618" s="56">
        <f t="shared" si="134"/>
        <v>171.875</v>
      </c>
      <c r="O1618" s="56"/>
    </row>
    <row r="1619" ht="12" customHeight="1" spans="1:15">
      <c r="A1619" s="30" t="s">
        <v>20</v>
      </c>
      <c r="B1619" s="58" t="s">
        <v>1441</v>
      </c>
      <c r="C1619" s="36">
        <v>3</v>
      </c>
      <c r="D1619" s="37" t="s">
        <v>1561</v>
      </c>
      <c r="E1619" s="38"/>
      <c r="F1619" s="58"/>
      <c r="G1619" s="39">
        <v>12.5</v>
      </c>
      <c r="H1619" s="40">
        <f t="shared" si="130"/>
        <v>12.5</v>
      </c>
      <c r="I1619" s="40"/>
      <c r="J1619" s="38">
        <f t="shared" si="131"/>
        <v>12.5</v>
      </c>
      <c r="K1619" s="58">
        <v>13.75</v>
      </c>
      <c r="L1619" s="56">
        <f t="shared" si="132"/>
        <v>171.875</v>
      </c>
      <c r="M1619" s="58">
        <f t="shared" si="133"/>
        <v>0</v>
      </c>
      <c r="N1619" s="56">
        <f t="shared" si="134"/>
        <v>171.875</v>
      </c>
      <c r="O1619" s="56"/>
    </row>
    <row r="1620" ht="12" customHeight="1" spans="1:15">
      <c r="A1620" s="30" t="s">
        <v>20</v>
      </c>
      <c r="B1620" s="58" t="s">
        <v>1441</v>
      </c>
      <c r="C1620" s="36">
        <v>3</v>
      </c>
      <c r="D1620" s="37" t="s">
        <v>1562</v>
      </c>
      <c r="E1620" s="38"/>
      <c r="F1620" s="58"/>
      <c r="G1620" s="39">
        <v>12.5</v>
      </c>
      <c r="H1620" s="40">
        <f t="shared" ref="H1620:H1683" si="135">F1620+G1620</f>
        <v>12.5</v>
      </c>
      <c r="I1620" s="40"/>
      <c r="J1620" s="38">
        <f t="shared" ref="J1620:J1683" si="136">H1620</f>
        <v>12.5</v>
      </c>
      <c r="K1620" s="58">
        <v>13.75</v>
      </c>
      <c r="L1620" s="56">
        <f t="shared" si="132"/>
        <v>171.875</v>
      </c>
      <c r="M1620" s="58">
        <f t="shared" si="133"/>
        <v>0</v>
      </c>
      <c r="N1620" s="56">
        <f t="shared" si="134"/>
        <v>171.875</v>
      </c>
      <c r="O1620" s="56"/>
    </row>
    <row r="1621" ht="12" customHeight="1" spans="1:15">
      <c r="A1621" s="30" t="s">
        <v>20</v>
      </c>
      <c r="B1621" s="58" t="s">
        <v>1441</v>
      </c>
      <c r="C1621" s="36">
        <v>3</v>
      </c>
      <c r="D1621" s="37" t="s">
        <v>1563</v>
      </c>
      <c r="E1621" s="38"/>
      <c r="F1621" s="58"/>
      <c r="G1621" s="39">
        <v>12.5</v>
      </c>
      <c r="H1621" s="40">
        <f t="shared" si="135"/>
        <v>12.5</v>
      </c>
      <c r="I1621" s="40"/>
      <c r="J1621" s="38">
        <f t="shared" si="136"/>
        <v>12.5</v>
      </c>
      <c r="K1621" s="58">
        <v>13.75</v>
      </c>
      <c r="L1621" s="56">
        <f t="shared" si="132"/>
        <v>171.875</v>
      </c>
      <c r="M1621" s="58">
        <f t="shared" si="133"/>
        <v>0</v>
      </c>
      <c r="N1621" s="56">
        <f t="shared" si="134"/>
        <v>171.875</v>
      </c>
      <c r="O1621" s="56"/>
    </row>
    <row r="1622" ht="12" customHeight="1" spans="1:15">
      <c r="A1622" s="30" t="s">
        <v>20</v>
      </c>
      <c r="B1622" s="58" t="s">
        <v>1441</v>
      </c>
      <c r="C1622" s="36">
        <v>3</v>
      </c>
      <c r="D1622" s="37" t="s">
        <v>1564</v>
      </c>
      <c r="E1622" s="38"/>
      <c r="F1622" s="58"/>
      <c r="G1622" s="39">
        <v>12.5</v>
      </c>
      <c r="H1622" s="40">
        <f t="shared" si="135"/>
        <v>12.5</v>
      </c>
      <c r="I1622" s="40"/>
      <c r="J1622" s="38">
        <f t="shared" si="136"/>
        <v>12.5</v>
      </c>
      <c r="K1622" s="58">
        <v>13.75</v>
      </c>
      <c r="L1622" s="56">
        <f t="shared" si="132"/>
        <v>171.875</v>
      </c>
      <c r="M1622" s="58">
        <f t="shared" si="133"/>
        <v>0</v>
      </c>
      <c r="N1622" s="56">
        <f t="shared" si="134"/>
        <v>171.875</v>
      </c>
      <c r="O1622" s="56"/>
    </row>
    <row r="1623" ht="12" customHeight="1" spans="1:15">
      <c r="A1623" s="30" t="s">
        <v>20</v>
      </c>
      <c r="B1623" s="58" t="s">
        <v>1441</v>
      </c>
      <c r="C1623" s="36">
        <v>3</v>
      </c>
      <c r="D1623" s="37" t="s">
        <v>1565</v>
      </c>
      <c r="E1623" s="38"/>
      <c r="F1623" s="58"/>
      <c r="G1623" s="39">
        <v>12.5</v>
      </c>
      <c r="H1623" s="40">
        <f t="shared" si="135"/>
        <v>12.5</v>
      </c>
      <c r="I1623" s="40"/>
      <c r="J1623" s="38">
        <f t="shared" si="136"/>
        <v>12.5</v>
      </c>
      <c r="K1623" s="58">
        <v>13.75</v>
      </c>
      <c r="L1623" s="56">
        <f t="shared" si="132"/>
        <v>171.875</v>
      </c>
      <c r="M1623" s="58">
        <f t="shared" si="133"/>
        <v>0</v>
      </c>
      <c r="N1623" s="56">
        <f t="shared" si="134"/>
        <v>171.875</v>
      </c>
      <c r="O1623" s="56"/>
    </row>
    <row r="1624" ht="12" customHeight="1" spans="1:15">
      <c r="A1624" s="30" t="s">
        <v>20</v>
      </c>
      <c r="B1624" s="58" t="s">
        <v>1441</v>
      </c>
      <c r="C1624" s="36">
        <v>3</v>
      </c>
      <c r="D1624" s="37" t="s">
        <v>1566</v>
      </c>
      <c r="E1624" s="38"/>
      <c r="F1624" s="58"/>
      <c r="G1624" s="39">
        <v>12.5</v>
      </c>
      <c r="H1624" s="40">
        <f t="shared" si="135"/>
        <v>12.5</v>
      </c>
      <c r="I1624" s="40"/>
      <c r="J1624" s="38">
        <f t="shared" si="136"/>
        <v>12.5</v>
      </c>
      <c r="K1624" s="58">
        <v>13.75</v>
      </c>
      <c r="L1624" s="56">
        <f t="shared" si="132"/>
        <v>171.875</v>
      </c>
      <c r="M1624" s="58">
        <f t="shared" si="133"/>
        <v>0</v>
      </c>
      <c r="N1624" s="56">
        <f t="shared" si="134"/>
        <v>171.875</v>
      </c>
      <c r="O1624" s="56"/>
    </row>
    <row r="1625" ht="12" customHeight="1" spans="1:15">
      <c r="A1625" s="30" t="s">
        <v>20</v>
      </c>
      <c r="B1625" s="58" t="s">
        <v>1441</v>
      </c>
      <c r="C1625" s="36">
        <v>3</v>
      </c>
      <c r="D1625" s="37" t="s">
        <v>1567</v>
      </c>
      <c r="E1625" s="38"/>
      <c r="F1625" s="58"/>
      <c r="G1625" s="39">
        <v>12.5</v>
      </c>
      <c r="H1625" s="40">
        <f t="shared" si="135"/>
        <v>12.5</v>
      </c>
      <c r="I1625" s="40"/>
      <c r="J1625" s="38">
        <f t="shared" si="136"/>
        <v>12.5</v>
      </c>
      <c r="K1625" s="58">
        <v>13.75</v>
      </c>
      <c r="L1625" s="56">
        <f t="shared" si="132"/>
        <v>171.875</v>
      </c>
      <c r="M1625" s="58">
        <f t="shared" si="133"/>
        <v>0</v>
      </c>
      <c r="N1625" s="56">
        <f t="shared" si="134"/>
        <v>171.875</v>
      </c>
      <c r="O1625" s="56"/>
    </row>
    <row r="1626" ht="12" customHeight="1" spans="1:15">
      <c r="A1626" s="30" t="s">
        <v>20</v>
      </c>
      <c r="B1626" s="58" t="s">
        <v>1441</v>
      </c>
      <c r="C1626" s="36">
        <v>3</v>
      </c>
      <c r="D1626" s="37" t="s">
        <v>1568</v>
      </c>
      <c r="E1626" s="38"/>
      <c r="F1626" s="58"/>
      <c r="G1626" s="39">
        <v>12.5</v>
      </c>
      <c r="H1626" s="40">
        <f t="shared" si="135"/>
        <v>12.5</v>
      </c>
      <c r="I1626" s="40"/>
      <c r="J1626" s="38">
        <f t="shared" si="136"/>
        <v>12.5</v>
      </c>
      <c r="K1626" s="58">
        <v>13.75</v>
      </c>
      <c r="L1626" s="56">
        <f t="shared" si="132"/>
        <v>171.875</v>
      </c>
      <c r="M1626" s="58">
        <f t="shared" si="133"/>
        <v>0</v>
      </c>
      <c r="N1626" s="56">
        <f t="shared" si="134"/>
        <v>171.875</v>
      </c>
      <c r="O1626" s="56"/>
    </row>
    <row r="1627" ht="12" customHeight="1" spans="1:15">
      <c r="A1627" s="30" t="s">
        <v>20</v>
      </c>
      <c r="B1627" s="58" t="s">
        <v>1441</v>
      </c>
      <c r="C1627" s="36">
        <v>3</v>
      </c>
      <c r="D1627" s="37" t="s">
        <v>476</v>
      </c>
      <c r="E1627" s="38"/>
      <c r="F1627" s="58"/>
      <c r="G1627" s="39">
        <v>12.5</v>
      </c>
      <c r="H1627" s="40">
        <f t="shared" si="135"/>
        <v>12.5</v>
      </c>
      <c r="I1627" s="40"/>
      <c r="J1627" s="38">
        <f t="shared" si="136"/>
        <v>12.5</v>
      </c>
      <c r="K1627" s="58">
        <v>13.75</v>
      </c>
      <c r="L1627" s="56">
        <f t="shared" si="132"/>
        <v>171.875</v>
      </c>
      <c r="M1627" s="58">
        <f t="shared" si="133"/>
        <v>0</v>
      </c>
      <c r="N1627" s="56">
        <f t="shared" si="134"/>
        <v>171.875</v>
      </c>
      <c r="O1627" s="56"/>
    </row>
    <row r="1628" ht="12" customHeight="1" spans="1:15">
      <c r="A1628" s="30" t="s">
        <v>20</v>
      </c>
      <c r="B1628" s="58" t="s">
        <v>1441</v>
      </c>
      <c r="C1628" s="36">
        <v>3</v>
      </c>
      <c r="D1628" s="37" t="s">
        <v>1569</v>
      </c>
      <c r="E1628" s="38"/>
      <c r="F1628" s="58"/>
      <c r="G1628" s="39">
        <v>12.5</v>
      </c>
      <c r="H1628" s="40">
        <f t="shared" si="135"/>
        <v>12.5</v>
      </c>
      <c r="I1628" s="40"/>
      <c r="J1628" s="38">
        <f t="shared" si="136"/>
        <v>12.5</v>
      </c>
      <c r="K1628" s="58">
        <v>13.75</v>
      </c>
      <c r="L1628" s="56">
        <f t="shared" si="132"/>
        <v>171.875</v>
      </c>
      <c r="M1628" s="58">
        <f t="shared" si="133"/>
        <v>0</v>
      </c>
      <c r="N1628" s="56">
        <f t="shared" si="134"/>
        <v>171.875</v>
      </c>
      <c r="O1628" s="56"/>
    </row>
    <row r="1629" ht="12" customHeight="1" spans="1:15">
      <c r="A1629" s="30" t="s">
        <v>20</v>
      </c>
      <c r="B1629" s="58" t="s">
        <v>1441</v>
      </c>
      <c r="C1629" s="36">
        <v>3</v>
      </c>
      <c r="D1629" s="37" t="s">
        <v>1570</v>
      </c>
      <c r="E1629" s="38"/>
      <c r="F1629" s="58"/>
      <c r="G1629" s="39">
        <v>12.5</v>
      </c>
      <c r="H1629" s="40">
        <f t="shared" si="135"/>
        <v>12.5</v>
      </c>
      <c r="I1629" s="40"/>
      <c r="J1629" s="38">
        <f t="shared" si="136"/>
        <v>12.5</v>
      </c>
      <c r="K1629" s="58">
        <v>13.75</v>
      </c>
      <c r="L1629" s="56">
        <f t="shared" si="132"/>
        <v>171.875</v>
      </c>
      <c r="M1629" s="58">
        <f t="shared" si="133"/>
        <v>0</v>
      </c>
      <c r="N1629" s="56">
        <f t="shared" si="134"/>
        <v>171.875</v>
      </c>
      <c r="O1629" s="56"/>
    </row>
    <row r="1630" ht="12" customHeight="1" spans="1:15">
      <c r="A1630" s="30" t="s">
        <v>20</v>
      </c>
      <c r="B1630" s="58" t="s">
        <v>1441</v>
      </c>
      <c r="C1630" s="36">
        <v>3</v>
      </c>
      <c r="D1630" s="37" t="s">
        <v>1571</v>
      </c>
      <c r="E1630" s="38"/>
      <c r="F1630" s="58"/>
      <c r="G1630" s="39">
        <v>12.5</v>
      </c>
      <c r="H1630" s="40">
        <f t="shared" si="135"/>
        <v>12.5</v>
      </c>
      <c r="I1630" s="40"/>
      <c r="J1630" s="38">
        <f t="shared" si="136"/>
        <v>12.5</v>
      </c>
      <c r="K1630" s="58">
        <v>13.75</v>
      </c>
      <c r="L1630" s="56">
        <f t="shared" si="132"/>
        <v>171.875</v>
      </c>
      <c r="M1630" s="58">
        <f t="shared" si="133"/>
        <v>0</v>
      </c>
      <c r="N1630" s="56">
        <f t="shared" si="134"/>
        <v>171.875</v>
      </c>
      <c r="O1630" s="56"/>
    </row>
    <row r="1631" ht="12" customHeight="1" spans="1:15">
      <c r="A1631" s="30" t="s">
        <v>20</v>
      </c>
      <c r="B1631" s="58" t="s">
        <v>1441</v>
      </c>
      <c r="C1631" s="36">
        <v>3</v>
      </c>
      <c r="D1631" s="37" t="s">
        <v>1572</v>
      </c>
      <c r="E1631" s="38"/>
      <c r="F1631" s="58"/>
      <c r="G1631" s="39">
        <v>12.5</v>
      </c>
      <c r="H1631" s="40">
        <f t="shared" si="135"/>
        <v>12.5</v>
      </c>
      <c r="I1631" s="40"/>
      <c r="J1631" s="38">
        <f t="shared" si="136"/>
        <v>12.5</v>
      </c>
      <c r="K1631" s="58">
        <v>13.75</v>
      </c>
      <c r="L1631" s="56">
        <f t="shared" si="132"/>
        <v>171.875</v>
      </c>
      <c r="M1631" s="58">
        <f t="shared" si="133"/>
        <v>0</v>
      </c>
      <c r="N1631" s="56">
        <f t="shared" si="134"/>
        <v>171.875</v>
      </c>
      <c r="O1631" s="56"/>
    </row>
    <row r="1632" ht="12" customHeight="1" spans="1:15">
      <c r="A1632" s="30" t="s">
        <v>20</v>
      </c>
      <c r="B1632" s="58" t="s">
        <v>1441</v>
      </c>
      <c r="C1632" s="36">
        <v>3</v>
      </c>
      <c r="D1632" s="37" t="s">
        <v>1573</v>
      </c>
      <c r="E1632" s="38"/>
      <c r="F1632" s="58"/>
      <c r="G1632" s="39">
        <v>12.5</v>
      </c>
      <c r="H1632" s="40">
        <f t="shared" si="135"/>
        <v>12.5</v>
      </c>
      <c r="I1632" s="40"/>
      <c r="J1632" s="38">
        <f t="shared" si="136"/>
        <v>12.5</v>
      </c>
      <c r="K1632" s="58">
        <v>13.75</v>
      </c>
      <c r="L1632" s="56">
        <f t="shared" si="132"/>
        <v>171.875</v>
      </c>
      <c r="M1632" s="58">
        <f t="shared" si="133"/>
        <v>0</v>
      </c>
      <c r="N1632" s="56">
        <f t="shared" si="134"/>
        <v>171.875</v>
      </c>
      <c r="O1632" s="56"/>
    </row>
    <row r="1633" ht="12" customHeight="1" spans="1:15">
      <c r="A1633" s="30" t="s">
        <v>20</v>
      </c>
      <c r="B1633" s="58" t="s">
        <v>1441</v>
      </c>
      <c r="C1633" s="36">
        <v>3</v>
      </c>
      <c r="D1633" s="37" t="s">
        <v>1574</v>
      </c>
      <c r="E1633" s="38"/>
      <c r="F1633" s="58"/>
      <c r="G1633" s="39">
        <v>12.5</v>
      </c>
      <c r="H1633" s="40">
        <f t="shared" si="135"/>
        <v>12.5</v>
      </c>
      <c r="I1633" s="40"/>
      <c r="J1633" s="38">
        <f t="shared" si="136"/>
        <v>12.5</v>
      </c>
      <c r="K1633" s="58">
        <v>13.75</v>
      </c>
      <c r="L1633" s="56">
        <f t="shared" si="132"/>
        <v>171.875</v>
      </c>
      <c r="M1633" s="58">
        <f t="shared" si="133"/>
        <v>0</v>
      </c>
      <c r="N1633" s="56">
        <f t="shared" si="134"/>
        <v>171.875</v>
      </c>
      <c r="O1633" s="56"/>
    </row>
    <row r="1634" ht="12" customHeight="1" spans="1:15">
      <c r="A1634" s="30" t="s">
        <v>20</v>
      </c>
      <c r="B1634" s="58" t="s">
        <v>1441</v>
      </c>
      <c r="C1634" s="36">
        <v>3</v>
      </c>
      <c r="D1634" s="37" t="s">
        <v>1575</v>
      </c>
      <c r="E1634" s="38"/>
      <c r="F1634" s="58"/>
      <c r="G1634" s="39">
        <v>12.5</v>
      </c>
      <c r="H1634" s="40">
        <f t="shared" si="135"/>
        <v>12.5</v>
      </c>
      <c r="I1634" s="40"/>
      <c r="J1634" s="38">
        <f t="shared" si="136"/>
        <v>12.5</v>
      </c>
      <c r="K1634" s="58">
        <v>13.75</v>
      </c>
      <c r="L1634" s="56">
        <f t="shared" si="132"/>
        <v>171.875</v>
      </c>
      <c r="M1634" s="58">
        <f t="shared" si="133"/>
        <v>0</v>
      </c>
      <c r="N1634" s="56">
        <f t="shared" si="134"/>
        <v>171.875</v>
      </c>
      <c r="O1634" s="56"/>
    </row>
    <row r="1635" ht="12" customHeight="1" spans="1:15">
      <c r="A1635" s="30" t="s">
        <v>20</v>
      </c>
      <c r="B1635" s="58" t="s">
        <v>1441</v>
      </c>
      <c r="C1635" s="36">
        <v>3</v>
      </c>
      <c r="D1635" s="37" t="s">
        <v>1576</v>
      </c>
      <c r="E1635" s="38"/>
      <c r="F1635" s="58"/>
      <c r="G1635" s="39">
        <v>12.5</v>
      </c>
      <c r="H1635" s="40">
        <f t="shared" si="135"/>
        <v>12.5</v>
      </c>
      <c r="I1635" s="40"/>
      <c r="J1635" s="38">
        <f t="shared" si="136"/>
        <v>12.5</v>
      </c>
      <c r="K1635" s="58">
        <v>13.75</v>
      </c>
      <c r="L1635" s="56">
        <f t="shared" si="132"/>
        <v>171.875</v>
      </c>
      <c r="M1635" s="58">
        <f t="shared" si="133"/>
        <v>0</v>
      </c>
      <c r="N1635" s="56">
        <f t="shared" si="134"/>
        <v>171.875</v>
      </c>
      <c r="O1635" s="56"/>
    </row>
    <row r="1636" ht="12" customHeight="1" spans="1:15">
      <c r="A1636" s="30" t="s">
        <v>20</v>
      </c>
      <c r="B1636" s="58" t="s">
        <v>1441</v>
      </c>
      <c r="C1636" s="36">
        <v>3</v>
      </c>
      <c r="D1636" s="37" t="s">
        <v>1577</v>
      </c>
      <c r="E1636" s="38"/>
      <c r="F1636" s="58"/>
      <c r="G1636" s="39">
        <v>12.5</v>
      </c>
      <c r="H1636" s="40">
        <f t="shared" si="135"/>
        <v>12.5</v>
      </c>
      <c r="I1636" s="40"/>
      <c r="J1636" s="38">
        <f t="shared" si="136"/>
        <v>12.5</v>
      </c>
      <c r="K1636" s="58">
        <v>13.75</v>
      </c>
      <c r="L1636" s="56">
        <f t="shared" si="132"/>
        <v>171.875</v>
      </c>
      <c r="M1636" s="58">
        <f t="shared" si="133"/>
        <v>0</v>
      </c>
      <c r="N1636" s="56">
        <f t="shared" si="134"/>
        <v>171.875</v>
      </c>
      <c r="O1636" s="56"/>
    </row>
    <row r="1637" ht="12" customHeight="1" spans="1:15">
      <c r="A1637" s="30" t="s">
        <v>20</v>
      </c>
      <c r="B1637" s="58" t="s">
        <v>1441</v>
      </c>
      <c r="C1637" s="36">
        <v>3</v>
      </c>
      <c r="D1637" s="37" t="s">
        <v>1578</v>
      </c>
      <c r="E1637" s="38"/>
      <c r="F1637" s="58"/>
      <c r="G1637" s="39">
        <v>25</v>
      </c>
      <c r="H1637" s="40">
        <f t="shared" si="135"/>
        <v>25</v>
      </c>
      <c r="I1637" s="40"/>
      <c r="J1637" s="38">
        <f t="shared" si="136"/>
        <v>25</v>
      </c>
      <c r="K1637" s="58">
        <v>13.75</v>
      </c>
      <c r="L1637" s="56">
        <f t="shared" si="132"/>
        <v>343.75</v>
      </c>
      <c r="M1637" s="58">
        <f t="shared" si="133"/>
        <v>0</v>
      </c>
      <c r="N1637" s="56">
        <f t="shared" si="134"/>
        <v>343.75</v>
      </c>
      <c r="O1637" s="56"/>
    </row>
    <row r="1638" ht="12" customHeight="1" spans="1:15">
      <c r="A1638" s="30" t="s">
        <v>20</v>
      </c>
      <c r="B1638" s="58" t="s">
        <v>1441</v>
      </c>
      <c r="C1638" s="36">
        <v>3</v>
      </c>
      <c r="D1638" s="37" t="s">
        <v>1579</v>
      </c>
      <c r="E1638" s="38"/>
      <c r="F1638" s="58"/>
      <c r="G1638" s="39">
        <v>12.5</v>
      </c>
      <c r="H1638" s="40">
        <f t="shared" si="135"/>
        <v>12.5</v>
      </c>
      <c r="I1638" s="40"/>
      <c r="J1638" s="38">
        <f t="shared" si="136"/>
        <v>12.5</v>
      </c>
      <c r="K1638" s="58">
        <v>13.75</v>
      </c>
      <c r="L1638" s="56">
        <f t="shared" si="132"/>
        <v>171.875</v>
      </c>
      <c r="M1638" s="58">
        <f t="shared" si="133"/>
        <v>0</v>
      </c>
      <c r="N1638" s="56">
        <f t="shared" si="134"/>
        <v>171.875</v>
      </c>
      <c r="O1638" s="56"/>
    </row>
    <row r="1639" ht="12" customHeight="1" spans="1:15">
      <c r="A1639" s="30" t="s">
        <v>20</v>
      </c>
      <c r="B1639" s="58" t="s">
        <v>1441</v>
      </c>
      <c r="C1639" s="36">
        <v>3</v>
      </c>
      <c r="D1639" s="37" t="s">
        <v>1580</v>
      </c>
      <c r="E1639" s="38"/>
      <c r="F1639" s="58"/>
      <c r="G1639" s="39">
        <v>12.5</v>
      </c>
      <c r="H1639" s="40">
        <f t="shared" si="135"/>
        <v>12.5</v>
      </c>
      <c r="I1639" s="40"/>
      <c r="J1639" s="38">
        <f t="shared" si="136"/>
        <v>12.5</v>
      </c>
      <c r="K1639" s="58">
        <v>13.75</v>
      </c>
      <c r="L1639" s="56">
        <f t="shared" si="132"/>
        <v>171.875</v>
      </c>
      <c r="M1639" s="58">
        <f t="shared" si="133"/>
        <v>0</v>
      </c>
      <c r="N1639" s="56">
        <f t="shared" si="134"/>
        <v>171.875</v>
      </c>
      <c r="O1639" s="56"/>
    </row>
    <row r="1640" ht="12" customHeight="1" spans="1:15">
      <c r="A1640" s="30" t="s">
        <v>20</v>
      </c>
      <c r="B1640" s="58" t="s">
        <v>1441</v>
      </c>
      <c r="C1640" s="36">
        <v>3</v>
      </c>
      <c r="D1640" s="37" t="s">
        <v>1581</v>
      </c>
      <c r="E1640" s="38"/>
      <c r="F1640" s="58"/>
      <c r="G1640" s="39">
        <v>12.5</v>
      </c>
      <c r="H1640" s="40">
        <f t="shared" si="135"/>
        <v>12.5</v>
      </c>
      <c r="I1640" s="40"/>
      <c r="J1640" s="38">
        <f t="shared" si="136"/>
        <v>12.5</v>
      </c>
      <c r="K1640" s="58">
        <v>13.75</v>
      </c>
      <c r="L1640" s="56">
        <f t="shared" si="132"/>
        <v>171.875</v>
      </c>
      <c r="M1640" s="58">
        <f t="shared" si="133"/>
        <v>0</v>
      </c>
      <c r="N1640" s="56">
        <f t="shared" si="134"/>
        <v>171.875</v>
      </c>
      <c r="O1640" s="56"/>
    </row>
    <row r="1641" ht="12" customHeight="1" spans="1:15">
      <c r="A1641" s="30" t="s">
        <v>20</v>
      </c>
      <c r="B1641" s="58" t="s">
        <v>1441</v>
      </c>
      <c r="C1641" s="36">
        <v>3</v>
      </c>
      <c r="D1641" s="37" t="s">
        <v>1582</v>
      </c>
      <c r="E1641" s="38"/>
      <c r="F1641" s="58"/>
      <c r="G1641" s="39">
        <v>12.5</v>
      </c>
      <c r="H1641" s="40">
        <f t="shared" si="135"/>
        <v>12.5</v>
      </c>
      <c r="I1641" s="40"/>
      <c r="J1641" s="38">
        <f t="shared" si="136"/>
        <v>12.5</v>
      </c>
      <c r="K1641" s="58">
        <v>13.75</v>
      </c>
      <c r="L1641" s="56">
        <f t="shared" si="132"/>
        <v>171.875</v>
      </c>
      <c r="M1641" s="58">
        <f t="shared" si="133"/>
        <v>0</v>
      </c>
      <c r="N1641" s="56">
        <f t="shared" si="134"/>
        <v>171.875</v>
      </c>
      <c r="O1641" s="56"/>
    </row>
    <row r="1642" ht="12" customHeight="1" spans="1:15">
      <c r="A1642" s="30" t="s">
        <v>20</v>
      </c>
      <c r="B1642" s="58" t="s">
        <v>1441</v>
      </c>
      <c r="C1642" s="36">
        <v>3</v>
      </c>
      <c r="D1642" s="37" t="s">
        <v>1583</v>
      </c>
      <c r="E1642" s="38"/>
      <c r="F1642" s="58"/>
      <c r="G1642" s="39">
        <v>12.5</v>
      </c>
      <c r="H1642" s="40">
        <f t="shared" si="135"/>
        <v>12.5</v>
      </c>
      <c r="I1642" s="40"/>
      <c r="J1642" s="38">
        <f t="shared" si="136"/>
        <v>12.5</v>
      </c>
      <c r="K1642" s="58">
        <v>13.75</v>
      </c>
      <c r="L1642" s="56">
        <f t="shared" si="132"/>
        <v>171.875</v>
      </c>
      <c r="M1642" s="58">
        <f t="shared" si="133"/>
        <v>0</v>
      </c>
      <c r="N1642" s="56">
        <f t="shared" si="134"/>
        <v>171.875</v>
      </c>
      <c r="O1642" s="56"/>
    </row>
    <row r="1643" ht="12" customHeight="1" spans="1:15">
      <c r="A1643" s="30" t="s">
        <v>20</v>
      </c>
      <c r="B1643" s="58" t="s">
        <v>1441</v>
      </c>
      <c r="C1643" s="36">
        <v>3</v>
      </c>
      <c r="D1643" s="37" t="s">
        <v>1584</v>
      </c>
      <c r="E1643" s="38"/>
      <c r="F1643" s="58"/>
      <c r="G1643" s="39">
        <v>12.5</v>
      </c>
      <c r="H1643" s="40">
        <f t="shared" si="135"/>
        <v>12.5</v>
      </c>
      <c r="I1643" s="40"/>
      <c r="J1643" s="38">
        <f t="shared" si="136"/>
        <v>12.5</v>
      </c>
      <c r="K1643" s="58">
        <v>13.75</v>
      </c>
      <c r="L1643" s="56">
        <f t="shared" si="132"/>
        <v>171.875</v>
      </c>
      <c r="M1643" s="58">
        <f t="shared" si="133"/>
        <v>0</v>
      </c>
      <c r="N1643" s="56">
        <f t="shared" si="134"/>
        <v>171.875</v>
      </c>
      <c r="O1643" s="56"/>
    </row>
    <row r="1644" ht="12" customHeight="1" spans="1:15">
      <c r="A1644" s="30" t="s">
        <v>20</v>
      </c>
      <c r="B1644" s="58" t="s">
        <v>1441</v>
      </c>
      <c r="C1644" s="36">
        <v>3</v>
      </c>
      <c r="D1644" s="37" t="s">
        <v>1585</v>
      </c>
      <c r="E1644" s="38"/>
      <c r="F1644" s="58"/>
      <c r="G1644" s="39">
        <v>12.5</v>
      </c>
      <c r="H1644" s="40">
        <f t="shared" si="135"/>
        <v>12.5</v>
      </c>
      <c r="I1644" s="40"/>
      <c r="J1644" s="38">
        <f t="shared" si="136"/>
        <v>12.5</v>
      </c>
      <c r="K1644" s="58">
        <v>13.75</v>
      </c>
      <c r="L1644" s="56">
        <f t="shared" si="132"/>
        <v>171.875</v>
      </c>
      <c r="M1644" s="58">
        <f t="shared" si="133"/>
        <v>0</v>
      </c>
      <c r="N1644" s="56">
        <f t="shared" si="134"/>
        <v>171.875</v>
      </c>
      <c r="O1644" s="56"/>
    </row>
    <row r="1645" ht="12" customHeight="1" spans="1:15">
      <c r="A1645" s="30" t="s">
        <v>20</v>
      </c>
      <c r="B1645" s="58" t="s">
        <v>1441</v>
      </c>
      <c r="C1645" s="36">
        <v>3</v>
      </c>
      <c r="D1645" s="37" t="s">
        <v>1586</v>
      </c>
      <c r="E1645" s="38"/>
      <c r="F1645" s="58"/>
      <c r="G1645" s="39">
        <v>12.5</v>
      </c>
      <c r="H1645" s="40">
        <f t="shared" si="135"/>
        <v>12.5</v>
      </c>
      <c r="I1645" s="40"/>
      <c r="J1645" s="38">
        <f t="shared" si="136"/>
        <v>12.5</v>
      </c>
      <c r="K1645" s="58">
        <v>13.75</v>
      </c>
      <c r="L1645" s="56">
        <f t="shared" si="132"/>
        <v>171.875</v>
      </c>
      <c r="M1645" s="58">
        <f t="shared" si="133"/>
        <v>0</v>
      </c>
      <c r="N1645" s="56">
        <f t="shared" si="134"/>
        <v>171.875</v>
      </c>
      <c r="O1645" s="56"/>
    </row>
    <row r="1646" ht="12" customHeight="1" spans="1:15">
      <c r="A1646" s="30" t="s">
        <v>20</v>
      </c>
      <c r="B1646" s="58" t="s">
        <v>1441</v>
      </c>
      <c r="C1646" s="36">
        <v>3</v>
      </c>
      <c r="D1646" s="37" t="s">
        <v>1587</v>
      </c>
      <c r="E1646" s="38"/>
      <c r="F1646" s="58"/>
      <c r="G1646" s="39">
        <v>12.5</v>
      </c>
      <c r="H1646" s="40">
        <f t="shared" si="135"/>
        <v>12.5</v>
      </c>
      <c r="I1646" s="40"/>
      <c r="J1646" s="38">
        <f t="shared" si="136"/>
        <v>12.5</v>
      </c>
      <c r="K1646" s="58">
        <v>13.75</v>
      </c>
      <c r="L1646" s="56">
        <f t="shared" si="132"/>
        <v>171.875</v>
      </c>
      <c r="M1646" s="58">
        <f t="shared" si="133"/>
        <v>0</v>
      </c>
      <c r="N1646" s="56">
        <f t="shared" si="134"/>
        <v>171.875</v>
      </c>
      <c r="O1646" s="56"/>
    </row>
    <row r="1647" ht="12" customHeight="1" spans="1:15">
      <c r="A1647" s="30" t="s">
        <v>20</v>
      </c>
      <c r="B1647" s="58" t="s">
        <v>1441</v>
      </c>
      <c r="C1647" s="36">
        <v>3</v>
      </c>
      <c r="D1647" s="37" t="s">
        <v>1588</v>
      </c>
      <c r="E1647" s="38"/>
      <c r="F1647" s="58"/>
      <c r="G1647" s="39">
        <v>12.5</v>
      </c>
      <c r="H1647" s="40">
        <f t="shared" si="135"/>
        <v>12.5</v>
      </c>
      <c r="I1647" s="40"/>
      <c r="J1647" s="38">
        <f t="shared" si="136"/>
        <v>12.5</v>
      </c>
      <c r="K1647" s="58">
        <v>13.75</v>
      </c>
      <c r="L1647" s="56">
        <f t="shared" si="132"/>
        <v>171.875</v>
      </c>
      <c r="M1647" s="58">
        <f t="shared" si="133"/>
        <v>0</v>
      </c>
      <c r="N1647" s="56">
        <f t="shared" si="134"/>
        <v>171.875</v>
      </c>
      <c r="O1647" s="56"/>
    </row>
    <row r="1648" ht="12" customHeight="1" spans="1:15">
      <c r="A1648" s="30" t="s">
        <v>20</v>
      </c>
      <c r="B1648" s="58" t="s">
        <v>1441</v>
      </c>
      <c r="C1648" s="36">
        <v>4</v>
      </c>
      <c r="D1648" s="37" t="s">
        <v>480</v>
      </c>
      <c r="E1648" s="38"/>
      <c r="F1648" s="58"/>
      <c r="G1648" s="39">
        <v>12.5</v>
      </c>
      <c r="H1648" s="40">
        <f t="shared" si="135"/>
        <v>12.5</v>
      </c>
      <c r="I1648" s="40"/>
      <c r="J1648" s="38">
        <f t="shared" si="136"/>
        <v>12.5</v>
      </c>
      <c r="K1648" s="58">
        <v>13.75</v>
      </c>
      <c r="L1648" s="56">
        <f t="shared" si="132"/>
        <v>171.875</v>
      </c>
      <c r="M1648" s="58">
        <f t="shared" si="133"/>
        <v>0</v>
      </c>
      <c r="N1648" s="56">
        <f t="shared" si="134"/>
        <v>171.875</v>
      </c>
      <c r="O1648" s="56"/>
    </row>
    <row r="1649" ht="12" customHeight="1" spans="1:15">
      <c r="A1649" s="30" t="s">
        <v>20</v>
      </c>
      <c r="B1649" s="58" t="s">
        <v>1441</v>
      </c>
      <c r="C1649" s="36">
        <v>4</v>
      </c>
      <c r="D1649" s="37" t="s">
        <v>1589</v>
      </c>
      <c r="E1649" s="38"/>
      <c r="F1649" s="58"/>
      <c r="G1649" s="39">
        <v>12.5</v>
      </c>
      <c r="H1649" s="40">
        <f t="shared" si="135"/>
        <v>12.5</v>
      </c>
      <c r="I1649" s="40"/>
      <c r="J1649" s="38">
        <f t="shared" si="136"/>
        <v>12.5</v>
      </c>
      <c r="K1649" s="58">
        <v>13.75</v>
      </c>
      <c r="L1649" s="56">
        <f t="shared" si="132"/>
        <v>171.875</v>
      </c>
      <c r="M1649" s="58">
        <f t="shared" si="133"/>
        <v>0</v>
      </c>
      <c r="N1649" s="56">
        <f t="shared" si="134"/>
        <v>171.875</v>
      </c>
      <c r="O1649" s="56"/>
    </row>
    <row r="1650" ht="12" customHeight="1" spans="1:15">
      <c r="A1650" s="30" t="s">
        <v>20</v>
      </c>
      <c r="B1650" s="58" t="s">
        <v>1441</v>
      </c>
      <c r="C1650" s="36">
        <v>4</v>
      </c>
      <c r="D1650" s="37" t="s">
        <v>1590</v>
      </c>
      <c r="E1650" s="38"/>
      <c r="F1650" s="58"/>
      <c r="G1650" s="39">
        <v>12.5</v>
      </c>
      <c r="H1650" s="40">
        <f t="shared" si="135"/>
        <v>12.5</v>
      </c>
      <c r="I1650" s="40"/>
      <c r="J1650" s="38">
        <f t="shared" si="136"/>
        <v>12.5</v>
      </c>
      <c r="K1650" s="58">
        <v>13.75</v>
      </c>
      <c r="L1650" s="56">
        <f t="shared" si="132"/>
        <v>171.875</v>
      </c>
      <c r="M1650" s="58">
        <f t="shared" si="133"/>
        <v>0</v>
      </c>
      <c r="N1650" s="56">
        <f t="shared" si="134"/>
        <v>171.875</v>
      </c>
      <c r="O1650" s="56"/>
    </row>
    <row r="1651" ht="12" customHeight="1" spans="1:15">
      <c r="A1651" s="30" t="s">
        <v>20</v>
      </c>
      <c r="B1651" s="58" t="s">
        <v>1441</v>
      </c>
      <c r="C1651" s="36">
        <v>4</v>
      </c>
      <c r="D1651" s="37" t="s">
        <v>1591</v>
      </c>
      <c r="E1651" s="38"/>
      <c r="F1651" s="58"/>
      <c r="G1651" s="39">
        <v>12.5</v>
      </c>
      <c r="H1651" s="40">
        <f t="shared" si="135"/>
        <v>12.5</v>
      </c>
      <c r="I1651" s="40"/>
      <c r="J1651" s="38">
        <f t="shared" si="136"/>
        <v>12.5</v>
      </c>
      <c r="K1651" s="58">
        <v>13.75</v>
      </c>
      <c r="L1651" s="56">
        <f t="shared" si="132"/>
        <v>171.875</v>
      </c>
      <c r="M1651" s="58">
        <f t="shared" si="133"/>
        <v>0</v>
      </c>
      <c r="N1651" s="56">
        <f t="shared" si="134"/>
        <v>171.875</v>
      </c>
      <c r="O1651" s="56"/>
    </row>
    <row r="1652" ht="12" customHeight="1" spans="1:15">
      <c r="A1652" s="30" t="s">
        <v>20</v>
      </c>
      <c r="B1652" s="58" t="s">
        <v>1441</v>
      </c>
      <c r="C1652" s="36">
        <v>4</v>
      </c>
      <c r="D1652" s="37" t="s">
        <v>481</v>
      </c>
      <c r="E1652" s="38"/>
      <c r="F1652" s="58"/>
      <c r="G1652" s="39">
        <v>12.5</v>
      </c>
      <c r="H1652" s="40">
        <f t="shared" si="135"/>
        <v>12.5</v>
      </c>
      <c r="I1652" s="40"/>
      <c r="J1652" s="38">
        <f t="shared" si="136"/>
        <v>12.5</v>
      </c>
      <c r="K1652" s="58">
        <v>13.75</v>
      </c>
      <c r="L1652" s="56">
        <f t="shared" si="132"/>
        <v>171.875</v>
      </c>
      <c r="M1652" s="58">
        <f t="shared" si="133"/>
        <v>0</v>
      </c>
      <c r="N1652" s="56">
        <f t="shared" si="134"/>
        <v>171.875</v>
      </c>
      <c r="O1652" s="56"/>
    </row>
    <row r="1653" ht="12" customHeight="1" spans="1:15">
      <c r="A1653" s="30" t="s">
        <v>20</v>
      </c>
      <c r="B1653" s="58" t="s">
        <v>1441</v>
      </c>
      <c r="C1653" s="36">
        <v>4</v>
      </c>
      <c r="D1653" s="37" t="s">
        <v>1592</v>
      </c>
      <c r="E1653" s="38"/>
      <c r="F1653" s="58"/>
      <c r="G1653" s="39">
        <v>12.5</v>
      </c>
      <c r="H1653" s="40">
        <f t="shared" si="135"/>
        <v>12.5</v>
      </c>
      <c r="I1653" s="40"/>
      <c r="J1653" s="38">
        <f t="shared" si="136"/>
        <v>12.5</v>
      </c>
      <c r="K1653" s="58">
        <v>13.75</v>
      </c>
      <c r="L1653" s="56">
        <f t="shared" si="132"/>
        <v>171.875</v>
      </c>
      <c r="M1653" s="58">
        <f t="shared" si="133"/>
        <v>0</v>
      </c>
      <c r="N1653" s="56">
        <f t="shared" si="134"/>
        <v>171.875</v>
      </c>
      <c r="O1653" s="56"/>
    </row>
    <row r="1654" ht="12" customHeight="1" spans="1:15">
      <c r="A1654" s="30" t="s">
        <v>20</v>
      </c>
      <c r="B1654" s="58" t="s">
        <v>1441</v>
      </c>
      <c r="C1654" s="36">
        <v>4</v>
      </c>
      <c r="D1654" s="37" t="s">
        <v>1593</v>
      </c>
      <c r="E1654" s="38"/>
      <c r="F1654" s="58"/>
      <c r="G1654" s="39">
        <v>12.5</v>
      </c>
      <c r="H1654" s="40">
        <f t="shared" si="135"/>
        <v>12.5</v>
      </c>
      <c r="I1654" s="40"/>
      <c r="J1654" s="38">
        <f t="shared" si="136"/>
        <v>12.5</v>
      </c>
      <c r="K1654" s="58">
        <v>13.75</v>
      </c>
      <c r="L1654" s="56">
        <f t="shared" si="132"/>
        <v>171.875</v>
      </c>
      <c r="M1654" s="58">
        <f t="shared" si="133"/>
        <v>0</v>
      </c>
      <c r="N1654" s="56">
        <f t="shared" si="134"/>
        <v>171.875</v>
      </c>
      <c r="O1654" s="56"/>
    </row>
    <row r="1655" ht="12" customHeight="1" spans="1:15">
      <c r="A1655" s="30" t="s">
        <v>20</v>
      </c>
      <c r="B1655" s="58" t="s">
        <v>1441</v>
      </c>
      <c r="C1655" s="36">
        <v>4</v>
      </c>
      <c r="D1655" s="37" t="s">
        <v>1594</v>
      </c>
      <c r="E1655" s="38"/>
      <c r="F1655" s="58"/>
      <c r="G1655" s="39">
        <v>12.5</v>
      </c>
      <c r="H1655" s="40">
        <f t="shared" si="135"/>
        <v>12.5</v>
      </c>
      <c r="I1655" s="40"/>
      <c r="J1655" s="38">
        <f t="shared" si="136"/>
        <v>12.5</v>
      </c>
      <c r="K1655" s="58">
        <v>13.75</v>
      </c>
      <c r="L1655" s="56">
        <f t="shared" si="132"/>
        <v>171.875</v>
      </c>
      <c r="M1655" s="58">
        <f t="shared" si="133"/>
        <v>0</v>
      </c>
      <c r="N1655" s="56">
        <f t="shared" si="134"/>
        <v>171.875</v>
      </c>
      <c r="O1655" s="56"/>
    </row>
    <row r="1656" ht="12" customHeight="1" spans="1:15">
      <c r="A1656" s="30" t="s">
        <v>20</v>
      </c>
      <c r="B1656" s="58" t="s">
        <v>1441</v>
      </c>
      <c r="C1656" s="36">
        <v>4</v>
      </c>
      <c r="D1656" s="37" t="s">
        <v>1595</v>
      </c>
      <c r="E1656" s="38"/>
      <c r="F1656" s="58"/>
      <c r="G1656" s="39">
        <v>12.5</v>
      </c>
      <c r="H1656" s="40">
        <f t="shared" si="135"/>
        <v>12.5</v>
      </c>
      <c r="I1656" s="40"/>
      <c r="J1656" s="38">
        <f t="shared" si="136"/>
        <v>12.5</v>
      </c>
      <c r="K1656" s="58">
        <v>13.75</v>
      </c>
      <c r="L1656" s="56">
        <f t="shared" si="132"/>
        <v>171.875</v>
      </c>
      <c r="M1656" s="58">
        <f t="shared" si="133"/>
        <v>0</v>
      </c>
      <c r="N1656" s="56">
        <f t="shared" si="134"/>
        <v>171.875</v>
      </c>
      <c r="O1656" s="56"/>
    </row>
    <row r="1657" ht="12" customHeight="1" spans="1:15">
      <c r="A1657" s="30" t="s">
        <v>20</v>
      </c>
      <c r="B1657" s="58" t="s">
        <v>1441</v>
      </c>
      <c r="C1657" s="36">
        <v>4</v>
      </c>
      <c r="D1657" s="37" t="s">
        <v>517</v>
      </c>
      <c r="E1657" s="38"/>
      <c r="F1657" s="58"/>
      <c r="G1657" s="39">
        <v>12.5</v>
      </c>
      <c r="H1657" s="40">
        <f t="shared" si="135"/>
        <v>12.5</v>
      </c>
      <c r="I1657" s="40"/>
      <c r="J1657" s="38">
        <f t="shared" si="136"/>
        <v>12.5</v>
      </c>
      <c r="K1657" s="58">
        <v>13.75</v>
      </c>
      <c r="L1657" s="56">
        <f t="shared" si="132"/>
        <v>171.875</v>
      </c>
      <c r="M1657" s="58">
        <f t="shared" si="133"/>
        <v>0</v>
      </c>
      <c r="N1657" s="56">
        <f t="shared" si="134"/>
        <v>171.875</v>
      </c>
      <c r="O1657" s="56"/>
    </row>
    <row r="1658" ht="12" customHeight="1" spans="1:15">
      <c r="A1658" s="30" t="s">
        <v>20</v>
      </c>
      <c r="B1658" s="58" t="s">
        <v>1441</v>
      </c>
      <c r="C1658" s="36">
        <v>4</v>
      </c>
      <c r="D1658" s="37" t="s">
        <v>1596</v>
      </c>
      <c r="E1658" s="38"/>
      <c r="F1658" s="58"/>
      <c r="G1658" s="39">
        <v>12.5</v>
      </c>
      <c r="H1658" s="40">
        <f t="shared" si="135"/>
        <v>12.5</v>
      </c>
      <c r="I1658" s="40"/>
      <c r="J1658" s="38">
        <f t="shared" si="136"/>
        <v>12.5</v>
      </c>
      <c r="K1658" s="58">
        <v>13.75</v>
      </c>
      <c r="L1658" s="56">
        <f t="shared" si="132"/>
        <v>171.875</v>
      </c>
      <c r="M1658" s="58">
        <f t="shared" si="133"/>
        <v>0</v>
      </c>
      <c r="N1658" s="56">
        <f t="shared" si="134"/>
        <v>171.875</v>
      </c>
      <c r="O1658" s="56"/>
    </row>
    <row r="1659" ht="12" customHeight="1" spans="1:15">
      <c r="A1659" s="30" t="s">
        <v>20</v>
      </c>
      <c r="B1659" s="58" t="s">
        <v>1441</v>
      </c>
      <c r="C1659" s="36">
        <v>4</v>
      </c>
      <c r="D1659" s="37" t="s">
        <v>1597</v>
      </c>
      <c r="E1659" s="38"/>
      <c r="F1659" s="58"/>
      <c r="G1659" s="39">
        <v>12.5</v>
      </c>
      <c r="H1659" s="40">
        <f t="shared" si="135"/>
        <v>12.5</v>
      </c>
      <c r="I1659" s="40"/>
      <c r="J1659" s="38">
        <f t="shared" si="136"/>
        <v>12.5</v>
      </c>
      <c r="K1659" s="58">
        <v>13.75</v>
      </c>
      <c r="L1659" s="56">
        <f t="shared" si="132"/>
        <v>171.875</v>
      </c>
      <c r="M1659" s="58">
        <f t="shared" si="133"/>
        <v>0</v>
      </c>
      <c r="N1659" s="56">
        <f t="shared" si="134"/>
        <v>171.875</v>
      </c>
      <c r="O1659" s="56"/>
    </row>
    <row r="1660" ht="12" customHeight="1" spans="1:15">
      <c r="A1660" s="30" t="s">
        <v>20</v>
      </c>
      <c r="B1660" s="58" t="s">
        <v>1441</v>
      </c>
      <c r="C1660" s="36">
        <v>4</v>
      </c>
      <c r="D1660" s="37" t="s">
        <v>1598</v>
      </c>
      <c r="E1660" s="38"/>
      <c r="F1660" s="58"/>
      <c r="G1660" s="39">
        <v>12.5</v>
      </c>
      <c r="H1660" s="40">
        <f t="shared" si="135"/>
        <v>12.5</v>
      </c>
      <c r="I1660" s="40"/>
      <c r="J1660" s="38">
        <f t="shared" si="136"/>
        <v>12.5</v>
      </c>
      <c r="K1660" s="58">
        <v>13.75</v>
      </c>
      <c r="L1660" s="56">
        <f t="shared" si="132"/>
        <v>171.875</v>
      </c>
      <c r="M1660" s="58">
        <f t="shared" si="133"/>
        <v>0</v>
      </c>
      <c r="N1660" s="56">
        <f t="shared" si="134"/>
        <v>171.875</v>
      </c>
      <c r="O1660" s="56"/>
    </row>
    <row r="1661" ht="12" customHeight="1" spans="1:15">
      <c r="A1661" s="30" t="s">
        <v>20</v>
      </c>
      <c r="B1661" s="58" t="s">
        <v>1441</v>
      </c>
      <c r="C1661" s="36">
        <v>4</v>
      </c>
      <c r="D1661" s="37" t="s">
        <v>1599</v>
      </c>
      <c r="E1661" s="38"/>
      <c r="F1661" s="58"/>
      <c r="G1661" s="39">
        <v>12.5</v>
      </c>
      <c r="H1661" s="40">
        <f t="shared" si="135"/>
        <v>12.5</v>
      </c>
      <c r="I1661" s="40"/>
      <c r="J1661" s="38">
        <f t="shared" si="136"/>
        <v>12.5</v>
      </c>
      <c r="K1661" s="58">
        <v>13.75</v>
      </c>
      <c r="L1661" s="56">
        <f t="shared" si="132"/>
        <v>171.875</v>
      </c>
      <c r="M1661" s="58">
        <f t="shared" si="133"/>
        <v>0</v>
      </c>
      <c r="N1661" s="56">
        <f t="shared" si="134"/>
        <v>171.875</v>
      </c>
      <c r="O1661" s="56"/>
    </row>
    <row r="1662" ht="12" customHeight="1" spans="1:15">
      <c r="A1662" s="30" t="s">
        <v>20</v>
      </c>
      <c r="B1662" s="58" t="s">
        <v>1441</v>
      </c>
      <c r="C1662" s="36">
        <v>4</v>
      </c>
      <c r="D1662" s="37" t="s">
        <v>1600</v>
      </c>
      <c r="E1662" s="38"/>
      <c r="F1662" s="58"/>
      <c r="G1662" s="39">
        <v>12.5</v>
      </c>
      <c r="H1662" s="40">
        <f t="shared" si="135"/>
        <v>12.5</v>
      </c>
      <c r="I1662" s="40"/>
      <c r="J1662" s="38">
        <f t="shared" si="136"/>
        <v>12.5</v>
      </c>
      <c r="K1662" s="58">
        <v>13.75</v>
      </c>
      <c r="L1662" s="56">
        <f t="shared" si="132"/>
        <v>171.875</v>
      </c>
      <c r="M1662" s="58">
        <f t="shared" si="133"/>
        <v>0</v>
      </c>
      <c r="N1662" s="56">
        <f t="shared" si="134"/>
        <v>171.875</v>
      </c>
      <c r="O1662" s="56"/>
    </row>
    <row r="1663" ht="12" customHeight="1" spans="1:15">
      <c r="A1663" s="30" t="s">
        <v>20</v>
      </c>
      <c r="B1663" s="58" t="s">
        <v>1441</v>
      </c>
      <c r="C1663" s="36">
        <v>4</v>
      </c>
      <c r="D1663" s="37" t="s">
        <v>1601</v>
      </c>
      <c r="E1663" s="38"/>
      <c r="F1663" s="58"/>
      <c r="G1663" s="39">
        <v>12.5</v>
      </c>
      <c r="H1663" s="40">
        <f t="shared" si="135"/>
        <v>12.5</v>
      </c>
      <c r="I1663" s="40"/>
      <c r="J1663" s="38">
        <f t="shared" si="136"/>
        <v>12.5</v>
      </c>
      <c r="K1663" s="58">
        <v>13.75</v>
      </c>
      <c r="L1663" s="56">
        <f t="shared" si="132"/>
        <v>171.875</v>
      </c>
      <c r="M1663" s="58">
        <f t="shared" si="133"/>
        <v>0</v>
      </c>
      <c r="N1663" s="56">
        <f t="shared" si="134"/>
        <v>171.875</v>
      </c>
      <c r="O1663" s="56"/>
    </row>
    <row r="1664" ht="12" customHeight="1" spans="1:15">
      <c r="A1664" s="30" t="s">
        <v>20</v>
      </c>
      <c r="B1664" s="58" t="s">
        <v>1441</v>
      </c>
      <c r="C1664" s="36">
        <v>4</v>
      </c>
      <c r="D1664" s="37" t="s">
        <v>1602</v>
      </c>
      <c r="E1664" s="38"/>
      <c r="F1664" s="58"/>
      <c r="G1664" s="39">
        <v>12.5</v>
      </c>
      <c r="H1664" s="40">
        <f t="shared" si="135"/>
        <v>12.5</v>
      </c>
      <c r="I1664" s="40"/>
      <c r="J1664" s="38">
        <f t="shared" si="136"/>
        <v>12.5</v>
      </c>
      <c r="K1664" s="58">
        <v>13.75</v>
      </c>
      <c r="L1664" s="56">
        <f t="shared" si="132"/>
        <v>171.875</v>
      </c>
      <c r="M1664" s="58">
        <f t="shared" si="133"/>
        <v>0</v>
      </c>
      <c r="N1664" s="56">
        <f t="shared" si="134"/>
        <v>171.875</v>
      </c>
      <c r="O1664" s="56"/>
    </row>
    <row r="1665" ht="12" customHeight="1" spans="1:15">
      <c r="A1665" s="30" t="s">
        <v>20</v>
      </c>
      <c r="B1665" s="58" t="s">
        <v>1441</v>
      </c>
      <c r="C1665" s="36">
        <v>4</v>
      </c>
      <c r="D1665" s="37" t="s">
        <v>1603</v>
      </c>
      <c r="E1665" s="38"/>
      <c r="F1665" s="58"/>
      <c r="G1665" s="39">
        <v>12.5</v>
      </c>
      <c r="H1665" s="40">
        <f t="shared" si="135"/>
        <v>12.5</v>
      </c>
      <c r="I1665" s="40"/>
      <c r="J1665" s="38">
        <f t="shared" si="136"/>
        <v>12.5</v>
      </c>
      <c r="K1665" s="58">
        <v>13.75</v>
      </c>
      <c r="L1665" s="56">
        <f t="shared" si="132"/>
        <v>171.875</v>
      </c>
      <c r="M1665" s="58">
        <f t="shared" si="133"/>
        <v>0</v>
      </c>
      <c r="N1665" s="56">
        <f t="shared" si="134"/>
        <v>171.875</v>
      </c>
      <c r="O1665" s="56"/>
    </row>
    <row r="1666" ht="12" customHeight="1" spans="1:15">
      <c r="A1666" s="30" t="s">
        <v>20</v>
      </c>
      <c r="B1666" s="58" t="s">
        <v>1441</v>
      </c>
      <c r="C1666" s="36">
        <v>4</v>
      </c>
      <c r="D1666" s="37" t="s">
        <v>1604</v>
      </c>
      <c r="E1666" s="38"/>
      <c r="F1666" s="58"/>
      <c r="G1666" s="39">
        <v>12.5</v>
      </c>
      <c r="H1666" s="40">
        <f t="shared" si="135"/>
        <v>12.5</v>
      </c>
      <c r="I1666" s="40"/>
      <c r="J1666" s="38">
        <f t="shared" si="136"/>
        <v>12.5</v>
      </c>
      <c r="K1666" s="58">
        <v>13.75</v>
      </c>
      <c r="L1666" s="56">
        <f t="shared" si="132"/>
        <v>171.875</v>
      </c>
      <c r="M1666" s="58">
        <f t="shared" si="133"/>
        <v>0</v>
      </c>
      <c r="N1666" s="56">
        <f t="shared" si="134"/>
        <v>171.875</v>
      </c>
      <c r="O1666" s="56"/>
    </row>
    <row r="1667" ht="12" customHeight="1" spans="1:15">
      <c r="A1667" s="30" t="s">
        <v>20</v>
      </c>
      <c r="B1667" s="58" t="s">
        <v>1441</v>
      </c>
      <c r="C1667" s="36">
        <v>4</v>
      </c>
      <c r="D1667" s="37" t="s">
        <v>1605</v>
      </c>
      <c r="E1667" s="38"/>
      <c r="F1667" s="58"/>
      <c r="G1667" s="39">
        <v>12.5</v>
      </c>
      <c r="H1667" s="40">
        <f t="shared" si="135"/>
        <v>12.5</v>
      </c>
      <c r="I1667" s="40"/>
      <c r="J1667" s="38">
        <f t="shared" si="136"/>
        <v>12.5</v>
      </c>
      <c r="K1667" s="58">
        <v>13.75</v>
      </c>
      <c r="L1667" s="56">
        <f t="shared" si="132"/>
        <v>171.875</v>
      </c>
      <c r="M1667" s="58">
        <f t="shared" si="133"/>
        <v>0</v>
      </c>
      <c r="N1667" s="56">
        <f t="shared" si="134"/>
        <v>171.875</v>
      </c>
      <c r="O1667" s="56"/>
    </row>
    <row r="1668" ht="12" customHeight="1" spans="1:15">
      <c r="A1668" s="30" t="s">
        <v>20</v>
      </c>
      <c r="B1668" s="58" t="s">
        <v>1441</v>
      </c>
      <c r="C1668" s="36">
        <v>4</v>
      </c>
      <c r="D1668" s="37" t="s">
        <v>1606</v>
      </c>
      <c r="E1668" s="38"/>
      <c r="F1668" s="58"/>
      <c r="G1668" s="39">
        <v>12.5</v>
      </c>
      <c r="H1668" s="40">
        <f t="shared" si="135"/>
        <v>12.5</v>
      </c>
      <c r="I1668" s="40"/>
      <c r="J1668" s="38">
        <f t="shared" si="136"/>
        <v>12.5</v>
      </c>
      <c r="K1668" s="58">
        <v>13.75</v>
      </c>
      <c r="L1668" s="56">
        <f t="shared" si="132"/>
        <v>171.875</v>
      </c>
      <c r="M1668" s="58">
        <f t="shared" si="133"/>
        <v>0</v>
      </c>
      <c r="N1668" s="56">
        <f t="shared" si="134"/>
        <v>171.875</v>
      </c>
      <c r="O1668" s="56"/>
    </row>
    <row r="1669" ht="12" customHeight="1" spans="1:15">
      <c r="A1669" s="30" t="s">
        <v>20</v>
      </c>
      <c r="B1669" s="58" t="s">
        <v>1441</v>
      </c>
      <c r="C1669" s="36">
        <v>4</v>
      </c>
      <c r="D1669" s="37" t="s">
        <v>1607</v>
      </c>
      <c r="E1669" s="38"/>
      <c r="F1669" s="58"/>
      <c r="G1669" s="39">
        <v>12.5</v>
      </c>
      <c r="H1669" s="40">
        <f t="shared" si="135"/>
        <v>12.5</v>
      </c>
      <c r="I1669" s="40"/>
      <c r="J1669" s="38">
        <f t="shared" si="136"/>
        <v>12.5</v>
      </c>
      <c r="K1669" s="58">
        <v>13.75</v>
      </c>
      <c r="L1669" s="56">
        <f t="shared" si="132"/>
        <v>171.875</v>
      </c>
      <c r="M1669" s="58">
        <f t="shared" si="133"/>
        <v>0</v>
      </c>
      <c r="N1669" s="56">
        <f t="shared" si="134"/>
        <v>171.875</v>
      </c>
      <c r="O1669" s="56"/>
    </row>
    <row r="1670" ht="12" customHeight="1" spans="1:15">
      <c r="A1670" s="30" t="s">
        <v>20</v>
      </c>
      <c r="B1670" s="58" t="s">
        <v>1441</v>
      </c>
      <c r="C1670" s="36">
        <v>4</v>
      </c>
      <c r="D1670" s="37" t="s">
        <v>1608</v>
      </c>
      <c r="E1670" s="38"/>
      <c r="F1670" s="58"/>
      <c r="G1670" s="39">
        <v>12.5</v>
      </c>
      <c r="H1670" s="40">
        <f t="shared" si="135"/>
        <v>12.5</v>
      </c>
      <c r="I1670" s="40"/>
      <c r="J1670" s="38">
        <f t="shared" si="136"/>
        <v>12.5</v>
      </c>
      <c r="K1670" s="58">
        <v>13.75</v>
      </c>
      <c r="L1670" s="56">
        <f t="shared" si="132"/>
        <v>171.875</v>
      </c>
      <c r="M1670" s="58">
        <f t="shared" si="133"/>
        <v>0</v>
      </c>
      <c r="N1670" s="56">
        <f t="shared" si="134"/>
        <v>171.875</v>
      </c>
      <c r="O1670" s="56"/>
    </row>
    <row r="1671" ht="12" customHeight="1" spans="1:15">
      <c r="A1671" s="30" t="s">
        <v>20</v>
      </c>
      <c r="B1671" s="58" t="s">
        <v>1441</v>
      </c>
      <c r="C1671" s="36">
        <v>4</v>
      </c>
      <c r="D1671" s="37" t="s">
        <v>1609</v>
      </c>
      <c r="E1671" s="38"/>
      <c r="F1671" s="58"/>
      <c r="G1671" s="39">
        <v>12.5</v>
      </c>
      <c r="H1671" s="40">
        <f t="shared" si="135"/>
        <v>12.5</v>
      </c>
      <c r="I1671" s="40"/>
      <c r="J1671" s="38">
        <f t="shared" si="136"/>
        <v>12.5</v>
      </c>
      <c r="K1671" s="58">
        <v>13.75</v>
      </c>
      <c r="L1671" s="56">
        <f t="shared" si="132"/>
        <v>171.875</v>
      </c>
      <c r="M1671" s="58">
        <f t="shared" si="133"/>
        <v>0</v>
      </c>
      <c r="N1671" s="56">
        <f t="shared" si="134"/>
        <v>171.875</v>
      </c>
      <c r="O1671" s="56"/>
    </row>
    <row r="1672" ht="12" customHeight="1" spans="1:15">
      <c r="A1672" s="30" t="s">
        <v>20</v>
      </c>
      <c r="B1672" s="58" t="s">
        <v>1441</v>
      </c>
      <c r="C1672" s="36">
        <v>4</v>
      </c>
      <c r="D1672" s="37" t="s">
        <v>417</v>
      </c>
      <c r="E1672" s="38"/>
      <c r="F1672" s="58"/>
      <c r="G1672" s="39">
        <v>12.5</v>
      </c>
      <c r="H1672" s="40">
        <f t="shared" si="135"/>
        <v>12.5</v>
      </c>
      <c r="I1672" s="40"/>
      <c r="J1672" s="38">
        <f t="shared" si="136"/>
        <v>12.5</v>
      </c>
      <c r="K1672" s="58">
        <v>13.75</v>
      </c>
      <c r="L1672" s="56">
        <f t="shared" si="132"/>
        <v>171.875</v>
      </c>
      <c r="M1672" s="58">
        <f t="shared" si="133"/>
        <v>0</v>
      </c>
      <c r="N1672" s="56">
        <f t="shared" si="134"/>
        <v>171.875</v>
      </c>
      <c r="O1672" s="56"/>
    </row>
    <row r="1673" ht="12" customHeight="1" spans="1:15">
      <c r="A1673" s="30" t="s">
        <v>20</v>
      </c>
      <c r="B1673" s="58" t="s">
        <v>1441</v>
      </c>
      <c r="C1673" s="36">
        <v>4</v>
      </c>
      <c r="D1673" s="37" t="s">
        <v>1610</v>
      </c>
      <c r="E1673" s="38"/>
      <c r="F1673" s="58"/>
      <c r="G1673" s="39">
        <v>12.5</v>
      </c>
      <c r="H1673" s="40">
        <f t="shared" si="135"/>
        <v>12.5</v>
      </c>
      <c r="I1673" s="40"/>
      <c r="J1673" s="38">
        <f t="shared" si="136"/>
        <v>12.5</v>
      </c>
      <c r="K1673" s="58">
        <v>13.75</v>
      </c>
      <c r="L1673" s="56">
        <f t="shared" si="132"/>
        <v>171.875</v>
      </c>
      <c r="M1673" s="58">
        <f t="shared" si="133"/>
        <v>0</v>
      </c>
      <c r="N1673" s="56">
        <f t="shared" si="134"/>
        <v>171.875</v>
      </c>
      <c r="O1673" s="56"/>
    </row>
    <row r="1674" ht="12" customHeight="1" spans="1:15">
      <c r="A1674" s="30" t="s">
        <v>20</v>
      </c>
      <c r="B1674" s="58" t="s">
        <v>1441</v>
      </c>
      <c r="C1674" s="36">
        <v>4</v>
      </c>
      <c r="D1674" s="37" t="s">
        <v>1611</v>
      </c>
      <c r="E1674" s="38"/>
      <c r="F1674" s="58"/>
      <c r="G1674" s="39">
        <v>12.5</v>
      </c>
      <c r="H1674" s="40">
        <f t="shared" si="135"/>
        <v>12.5</v>
      </c>
      <c r="I1674" s="40"/>
      <c r="J1674" s="38">
        <f t="shared" si="136"/>
        <v>12.5</v>
      </c>
      <c r="K1674" s="58">
        <v>13.75</v>
      </c>
      <c r="L1674" s="56">
        <f t="shared" ref="L1674:L1737" si="137">H1674*K1674</f>
        <v>171.875</v>
      </c>
      <c r="M1674" s="58">
        <f t="shared" ref="M1674:M1737" si="138">I1674*K1674</f>
        <v>0</v>
      </c>
      <c r="N1674" s="56">
        <f t="shared" si="134"/>
        <v>171.875</v>
      </c>
      <c r="O1674" s="56"/>
    </row>
    <row r="1675" ht="12" customHeight="1" spans="1:15">
      <c r="A1675" s="30" t="s">
        <v>20</v>
      </c>
      <c r="B1675" s="58" t="s">
        <v>1441</v>
      </c>
      <c r="C1675" s="36">
        <v>4</v>
      </c>
      <c r="D1675" s="37" t="s">
        <v>1612</v>
      </c>
      <c r="E1675" s="38"/>
      <c r="F1675" s="58"/>
      <c r="G1675" s="39">
        <v>12.5</v>
      </c>
      <c r="H1675" s="40">
        <f t="shared" si="135"/>
        <v>12.5</v>
      </c>
      <c r="I1675" s="40"/>
      <c r="J1675" s="38">
        <f t="shared" si="136"/>
        <v>12.5</v>
      </c>
      <c r="K1675" s="58">
        <v>13.75</v>
      </c>
      <c r="L1675" s="56">
        <f t="shared" si="137"/>
        <v>171.875</v>
      </c>
      <c r="M1675" s="58">
        <f t="shared" si="138"/>
        <v>0</v>
      </c>
      <c r="N1675" s="56">
        <f t="shared" ref="N1675:N1738" si="139">L1675-M1675</f>
        <v>171.875</v>
      </c>
      <c r="O1675" s="56"/>
    </row>
    <row r="1676" ht="12" customHeight="1" spans="1:15">
      <c r="A1676" s="30" t="s">
        <v>20</v>
      </c>
      <c r="B1676" s="58" t="s">
        <v>1441</v>
      </c>
      <c r="C1676" s="36">
        <v>4</v>
      </c>
      <c r="D1676" s="37" t="s">
        <v>426</v>
      </c>
      <c r="E1676" s="38"/>
      <c r="F1676" s="58"/>
      <c r="G1676" s="39">
        <v>12.5</v>
      </c>
      <c r="H1676" s="40">
        <f t="shared" si="135"/>
        <v>12.5</v>
      </c>
      <c r="I1676" s="40"/>
      <c r="J1676" s="38">
        <f t="shared" si="136"/>
        <v>12.5</v>
      </c>
      <c r="K1676" s="58">
        <v>13.75</v>
      </c>
      <c r="L1676" s="56">
        <f t="shared" si="137"/>
        <v>171.875</v>
      </c>
      <c r="M1676" s="58">
        <f t="shared" si="138"/>
        <v>0</v>
      </c>
      <c r="N1676" s="56">
        <f t="shared" si="139"/>
        <v>171.875</v>
      </c>
      <c r="O1676" s="56"/>
    </row>
    <row r="1677" ht="12" customHeight="1" spans="1:15">
      <c r="A1677" s="30" t="s">
        <v>20</v>
      </c>
      <c r="B1677" s="58" t="s">
        <v>1441</v>
      </c>
      <c r="C1677" s="36">
        <v>4</v>
      </c>
      <c r="D1677" s="37" t="s">
        <v>1613</v>
      </c>
      <c r="E1677" s="38"/>
      <c r="F1677" s="58"/>
      <c r="G1677" s="39">
        <v>20</v>
      </c>
      <c r="H1677" s="40">
        <f t="shared" si="135"/>
        <v>20</v>
      </c>
      <c r="I1677" s="40"/>
      <c r="J1677" s="38">
        <f t="shared" si="136"/>
        <v>20</v>
      </c>
      <c r="K1677" s="58">
        <v>13.75</v>
      </c>
      <c r="L1677" s="56">
        <f t="shared" si="137"/>
        <v>275</v>
      </c>
      <c r="M1677" s="58">
        <f t="shared" si="138"/>
        <v>0</v>
      </c>
      <c r="N1677" s="56">
        <f t="shared" si="139"/>
        <v>275</v>
      </c>
      <c r="O1677" s="56"/>
    </row>
    <row r="1678" ht="12" customHeight="1" spans="1:15">
      <c r="A1678" s="30" t="s">
        <v>20</v>
      </c>
      <c r="B1678" s="58" t="s">
        <v>1441</v>
      </c>
      <c r="C1678" s="36">
        <v>4</v>
      </c>
      <c r="D1678" s="37" t="s">
        <v>1614</v>
      </c>
      <c r="E1678" s="38"/>
      <c r="F1678" s="58"/>
      <c r="G1678" s="39">
        <v>12.5</v>
      </c>
      <c r="H1678" s="40">
        <f t="shared" si="135"/>
        <v>12.5</v>
      </c>
      <c r="I1678" s="40"/>
      <c r="J1678" s="38">
        <f t="shared" si="136"/>
        <v>12.5</v>
      </c>
      <c r="K1678" s="58">
        <v>13.75</v>
      </c>
      <c r="L1678" s="56">
        <f t="shared" si="137"/>
        <v>171.875</v>
      </c>
      <c r="M1678" s="58">
        <f t="shared" si="138"/>
        <v>0</v>
      </c>
      <c r="N1678" s="56">
        <f t="shared" si="139"/>
        <v>171.875</v>
      </c>
      <c r="O1678" s="56"/>
    </row>
    <row r="1679" ht="12" customHeight="1" spans="1:15">
      <c r="A1679" s="30" t="s">
        <v>20</v>
      </c>
      <c r="B1679" s="58" t="s">
        <v>1441</v>
      </c>
      <c r="C1679" s="36">
        <v>4</v>
      </c>
      <c r="D1679" s="37" t="s">
        <v>1615</v>
      </c>
      <c r="E1679" s="38"/>
      <c r="F1679" s="58"/>
      <c r="G1679" s="39">
        <v>12.5</v>
      </c>
      <c r="H1679" s="40">
        <f t="shared" si="135"/>
        <v>12.5</v>
      </c>
      <c r="I1679" s="40"/>
      <c r="J1679" s="38">
        <f t="shared" si="136"/>
        <v>12.5</v>
      </c>
      <c r="K1679" s="58">
        <v>13.75</v>
      </c>
      <c r="L1679" s="56">
        <f t="shared" si="137"/>
        <v>171.875</v>
      </c>
      <c r="M1679" s="58">
        <f t="shared" si="138"/>
        <v>0</v>
      </c>
      <c r="N1679" s="56">
        <f t="shared" si="139"/>
        <v>171.875</v>
      </c>
      <c r="O1679" s="56"/>
    </row>
    <row r="1680" ht="12" customHeight="1" spans="1:15">
      <c r="A1680" s="30" t="s">
        <v>20</v>
      </c>
      <c r="B1680" s="58" t="s">
        <v>1441</v>
      </c>
      <c r="C1680" s="36">
        <v>4</v>
      </c>
      <c r="D1680" s="37" t="s">
        <v>1616</v>
      </c>
      <c r="E1680" s="38"/>
      <c r="F1680" s="58"/>
      <c r="G1680" s="39">
        <v>12.5</v>
      </c>
      <c r="H1680" s="40">
        <f t="shared" si="135"/>
        <v>12.5</v>
      </c>
      <c r="I1680" s="40"/>
      <c r="J1680" s="38">
        <f t="shared" si="136"/>
        <v>12.5</v>
      </c>
      <c r="K1680" s="58">
        <v>13.75</v>
      </c>
      <c r="L1680" s="56">
        <f t="shared" si="137"/>
        <v>171.875</v>
      </c>
      <c r="M1680" s="58">
        <f t="shared" si="138"/>
        <v>0</v>
      </c>
      <c r="N1680" s="56">
        <f t="shared" si="139"/>
        <v>171.875</v>
      </c>
      <c r="O1680" s="56"/>
    </row>
    <row r="1681" ht="12" customHeight="1" spans="1:15">
      <c r="A1681" s="30" t="s">
        <v>20</v>
      </c>
      <c r="B1681" s="58" t="s">
        <v>1441</v>
      </c>
      <c r="C1681" s="36">
        <v>4</v>
      </c>
      <c r="D1681" s="37" t="s">
        <v>1617</v>
      </c>
      <c r="E1681" s="38"/>
      <c r="F1681" s="58"/>
      <c r="G1681" s="39">
        <v>12.5</v>
      </c>
      <c r="H1681" s="40">
        <f t="shared" si="135"/>
        <v>12.5</v>
      </c>
      <c r="I1681" s="40"/>
      <c r="J1681" s="38">
        <f t="shared" si="136"/>
        <v>12.5</v>
      </c>
      <c r="K1681" s="58">
        <v>13.75</v>
      </c>
      <c r="L1681" s="56">
        <f t="shared" si="137"/>
        <v>171.875</v>
      </c>
      <c r="M1681" s="58">
        <f t="shared" si="138"/>
        <v>0</v>
      </c>
      <c r="N1681" s="56">
        <f t="shared" si="139"/>
        <v>171.875</v>
      </c>
      <c r="O1681" s="56"/>
    </row>
    <row r="1682" ht="12" customHeight="1" spans="1:15">
      <c r="A1682" s="30" t="s">
        <v>20</v>
      </c>
      <c r="B1682" s="58" t="s">
        <v>1441</v>
      </c>
      <c r="C1682" s="36">
        <v>4</v>
      </c>
      <c r="D1682" s="37" t="s">
        <v>1618</v>
      </c>
      <c r="E1682" s="38"/>
      <c r="F1682" s="58"/>
      <c r="G1682" s="39">
        <v>12.5</v>
      </c>
      <c r="H1682" s="40">
        <f t="shared" si="135"/>
        <v>12.5</v>
      </c>
      <c r="I1682" s="40"/>
      <c r="J1682" s="38">
        <f t="shared" si="136"/>
        <v>12.5</v>
      </c>
      <c r="K1682" s="58">
        <v>13.75</v>
      </c>
      <c r="L1682" s="56">
        <f t="shared" si="137"/>
        <v>171.875</v>
      </c>
      <c r="M1682" s="58">
        <f t="shared" si="138"/>
        <v>0</v>
      </c>
      <c r="N1682" s="56">
        <f t="shared" si="139"/>
        <v>171.875</v>
      </c>
      <c r="O1682" s="56"/>
    </row>
    <row r="1683" ht="12" customHeight="1" spans="1:15">
      <c r="A1683" s="30" t="s">
        <v>20</v>
      </c>
      <c r="B1683" s="58" t="s">
        <v>1441</v>
      </c>
      <c r="C1683" s="36">
        <v>4</v>
      </c>
      <c r="D1683" s="37" t="s">
        <v>1619</v>
      </c>
      <c r="E1683" s="38"/>
      <c r="F1683" s="58"/>
      <c r="G1683" s="39">
        <v>12.5</v>
      </c>
      <c r="H1683" s="40">
        <f t="shared" ref="H1683:H1746" si="140">F1683+G1683</f>
        <v>12.5</v>
      </c>
      <c r="I1683" s="40"/>
      <c r="J1683" s="38">
        <f t="shared" ref="J1683:J1746" si="141">H1683</f>
        <v>12.5</v>
      </c>
      <c r="K1683" s="58">
        <v>13.75</v>
      </c>
      <c r="L1683" s="56">
        <f t="shared" si="137"/>
        <v>171.875</v>
      </c>
      <c r="M1683" s="58">
        <f t="shared" si="138"/>
        <v>0</v>
      </c>
      <c r="N1683" s="56">
        <f t="shared" si="139"/>
        <v>171.875</v>
      </c>
      <c r="O1683" s="56"/>
    </row>
    <row r="1684" ht="12" customHeight="1" spans="1:15">
      <c r="A1684" s="30" t="s">
        <v>20</v>
      </c>
      <c r="B1684" s="58" t="s">
        <v>1441</v>
      </c>
      <c r="C1684" s="36">
        <v>4</v>
      </c>
      <c r="D1684" s="37" t="s">
        <v>1620</v>
      </c>
      <c r="E1684" s="38"/>
      <c r="F1684" s="58"/>
      <c r="G1684" s="39">
        <v>12.5</v>
      </c>
      <c r="H1684" s="40">
        <f t="shared" si="140"/>
        <v>12.5</v>
      </c>
      <c r="I1684" s="40"/>
      <c r="J1684" s="38">
        <f t="shared" si="141"/>
        <v>12.5</v>
      </c>
      <c r="K1684" s="58">
        <v>13.75</v>
      </c>
      <c r="L1684" s="56">
        <f t="shared" si="137"/>
        <v>171.875</v>
      </c>
      <c r="M1684" s="58">
        <f t="shared" si="138"/>
        <v>0</v>
      </c>
      <c r="N1684" s="56">
        <f t="shared" si="139"/>
        <v>171.875</v>
      </c>
      <c r="O1684" s="56"/>
    </row>
    <row r="1685" ht="12" customHeight="1" spans="1:15">
      <c r="A1685" s="30" t="s">
        <v>20</v>
      </c>
      <c r="B1685" s="58" t="s">
        <v>1441</v>
      </c>
      <c r="C1685" s="36">
        <v>4</v>
      </c>
      <c r="D1685" s="37" t="s">
        <v>1621</v>
      </c>
      <c r="E1685" s="38"/>
      <c r="F1685" s="58"/>
      <c r="G1685" s="39">
        <v>12.5</v>
      </c>
      <c r="H1685" s="40">
        <f t="shared" si="140"/>
        <v>12.5</v>
      </c>
      <c r="I1685" s="40"/>
      <c r="J1685" s="38">
        <f t="shared" si="141"/>
        <v>12.5</v>
      </c>
      <c r="K1685" s="58">
        <v>13.75</v>
      </c>
      <c r="L1685" s="56">
        <f t="shared" si="137"/>
        <v>171.875</v>
      </c>
      <c r="M1685" s="58">
        <f t="shared" si="138"/>
        <v>0</v>
      </c>
      <c r="N1685" s="56">
        <f t="shared" si="139"/>
        <v>171.875</v>
      </c>
      <c r="O1685" s="56"/>
    </row>
    <row r="1686" ht="12" customHeight="1" spans="1:15">
      <c r="A1686" s="30" t="s">
        <v>20</v>
      </c>
      <c r="B1686" s="58" t="s">
        <v>1441</v>
      </c>
      <c r="C1686" s="36">
        <v>4</v>
      </c>
      <c r="D1686" s="37" t="s">
        <v>1622</v>
      </c>
      <c r="E1686" s="38"/>
      <c r="F1686" s="58"/>
      <c r="G1686" s="39">
        <v>12.5</v>
      </c>
      <c r="H1686" s="40">
        <f t="shared" si="140"/>
        <v>12.5</v>
      </c>
      <c r="I1686" s="40"/>
      <c r="J1686" s="38">
        <f t="shared" si="141"/>
        <v>12.5</v>
      </c>
      <c r="K1686" s="58">
        <v>13.75</v>
      </c>
      <c r="L1686" s="56">
        <f t="shared" si="137"/>
        <v>171.875</v>
      </c>
      <c r="M1686" s="58">
        <f t="shared" si="138"/>
        <v>0</v>
      </c>
      <c r="N1686" s="56">
        <f t="shared" si="139"/>
        <v>171.875</v>
      </c>
      <c r="O1686" s="56"/>
    </row>
    <row r="1687" ht="12" customHeight="1" spans="1:15">
      <c r="A1687" s="30" t="s">
        <v>20</v>
      </c>
      <c r="B1687" s="58" t="s">
        <v>1441</v>
      </c>
      <c r="C1687" s="36">
        <v>4</v>
      </c>
      <c r="D1687" s="37" t="s">
        <v>1623</v>
      </c>
      <c r="E1687" s="38"/>
      <c r="F1687" s="58"/>
      <c r="G1687" s="39">
        <v>12.5</v>
      </c>
      <c r="H1687" s="40">
        <f t="shared" si="140"/>
        <v>12.5</v>
      </c>
      <c r="I1687" s="40"/>
      <c r="J1687" s="38">
        <f t="shared" si="141"/>
        <v>12.5</v>
      </c>
      <c r="K1687" s="58">
        <v>13.75</v>
      </c>
      <c r="L1687" s="56">
        <f t="shared" si="137"/>
        <v>171.875</v>
      </c>
      <c r="M1687" s="58">
        <f t="shared" si="138"/>
        <v>0</v>
      </c>
      <c r="N1687" s="56">
        <f t="shared" si="139"/>
        <v>171.875</v>
      </c>
      <c r="O1687" s="56"/>
    </row>
    <row r="1688" ht="12" customHeight="1" spans="1:15">
      <c r="A1688" s="30" t="s">
        <v>20</v>
      </c>
      <c r="B1688" s="58" t="s">
        <v>1441</v>
      </c>
      <c r="C1688" s="36">
        <v>4</v>
      </c>
      <c r="D1688" s="37" t="s">
        <v>1624</v>
      </c>
      <c r="E1688" s="38"/>
      <c r="F1688" s="58"/>
      <c r="G1688" s="39">
        <v>12.5</v>
      </c>
      <c r="H1688" s="40">
        <f t="shared" si="140"/>
        <v>12.5</v>
      </c>
      <c r="I1688" s="40"/>
      <c r="J1688" s="38">
        <f t="shared" si="141"/>
        <v>12.5</v>
      </c>
      <c r="K1688" s="58">
        <v>13.75</v>
      </c>
      <c r="L1688" s="56">
        <f t="shared" si="137"/>
        <v>171.875</v>
      </c>
      <c r="M1688" s="58">
        <f t="shared" si="138"/>
        <v>0</v>
      </c>
      <c r="N1688" s="56">
        <f t="shared" si="139"/>
        <v>171.875</v>
      </c>
      <c r="O1688" s="56"/>
    </row>
    <row r="1689" ht="12" customHeight="1" spans="1:15">
      <c r="A1689" s="30" t="s">
        <v>20</v>
      </c>
      <c r="B1689" s="58" t="s">
        <v>1441</v>
      </c>
      <c r="C1689" s="36">
        <v>4</v>
      </c>
      <c r="D1689" s="37" t="s">
        <v>1625</v>
      </c>
      <c r="E1689" s="38"/>
      <c r="F1689" s="58"/>
      <c r="G1689" s="39">
        <v>12.5</v>
      </c>
      <c r="H1689" s="40">
        <f t="shared" si="140"/>
        <v>12.5</v>
      </c>
      <c r="I1689" s="40"/>
      <c r="J1689" s="38">
        <f t="shared" si="141"/>
        <v>12.5</v>
      </c>
      <c r="K1689" s="58">
        <v>13.75</v>
      </c>
      <c r="L1689" s="56">
        <f t="shared" si="137"/>
        <v>171.875</v>
      </c>
      <c r="M1689" s="58">
        <f t="shared" si="138"/>
        <v>0</v>
      </c>
      <c r="N1689" s="56">
        <f t="shared" si="139"/>
        <v>171.875</v>
      </c>
      <c r="O1689" s="56"/>
    </row>
    <row r="1690" ht="12" customHeight="1" spans="1:15">
      <c r="A1690" s="30" t="s">
        <v>20</v>
      </c>
      <c r="B1690" s="58" t="s">
        <v>1441</v>
      </c>
      <c r="C1690" s="36">
        <v>4</v>
      </c>
      <c r="D1690" s="37" t="s">
        <v>1626</v>
      </c>
      <c r="E1690" s="38"/>
      <c r="F1690" s="58"/>
      <c r="G1690" s="39">
        <v>12.5</v>
      </c>
      <c r="H1690" s="40">
        <f t="shared" si="140"/>
        <v>12.5</v>
      </c>
      <c r="I1690" s="40"/>
      <c r="J1690" s="38">
        <f t="shared" si="141"/>
        <v>12.5</v>
      </c>
      <c r="K1690" s="58">
        <v>13.75</v>
      </c>
      <c r="L1690" s="56">
        <f t="shared" si="137"/>
        <v>171.875</v>
      </c>
      <c r="M1690" s="58">
        <f t="shared" si="138"/>
        <v>0</v>
      </c>
      <c r="N1690" s="56">
        <f t="shared" si="139"/>
        <v>171.875</v>
      </c>
      <c r="O1690" s="56"/>
    </row>
    <row r="1691" ht="12" customHeight="1" spans="1:15">
      <c r="A1691" s="30" t="s">
        <v>20</v>
      </c>
      <c r="B1691" s="58" t="s">
        <v>1441</v>
      </c>
      <c r="C1691" s="36">
        <v>4</v>
      </c>
      <c r="D1691" s="37" t="s">
        <v>1627</v>
      </c>
      <c r="E1691" s="38"/>
      <c r="F1691" s="58"/>
      <c r="G1691" s="39">
        <v>12.5</v>
      </c>
      <c r="H1691" s="40">
        <f t="shared" si="140"/>
        <v>12.5</v>
      </c>
      <c r="I1691" s="40"/>
      <c r="J1691" s="38">
        <f t="shared" si="141"/>
        <v>12.5</v>
      </c>
      <c r="K1691" s="58">
        <v>13.75</v>
      </c>
      <c r="L1691" s="56">
        <f t="shared" si="137"/>
        <v>171.875</v>
      </c>
      <c r="M1691" s="58">
        <f t="shared" si="138"/>
        <v>0</v>
      </c>
      <c r="N1691" s="56">
        <f t="shared" si="139"/>
        <v>171.875</v>
      </c>
      <c r="O1691" s="56"/>
    </row>
    <row r="1692" ht="12" customHeight="1" spans="1:15">
      <c r="A1692" s="30" t="s">
        <v>20</v>
      </c>
      <c r="B1692" s="58" t="s">
        <v>1441</v>
      </c>
      <c r="C1692" s="36">
        <v>4</v>
      </c>
      <c r="D1692" s="37" t="s">
        <v>473</v>
      </c>
      <c r="E1692" s="38"/>
      <c r="F1692" s="58"/>
      <c r="G1692" s="39">
        <v>12.5</v>
      </c>
      <c r="H1692" s="40">
        <f t="shared" si="140"/>
        <v>12.5</v>
      </c>
      <c r="I1692" s="40"/>
      <c r="J1692" s="38">
        <f t="shared" si="141"/>
        <v>12.5</v>
      </c>
      <c r="K1692" s="58">
        <v>13.75</v>
      </c>
      <c r="L1692" s="56">
        <f t="shared" si="137"/>
        <v>171.875</v>
      </c>
      <c r="M1692" s="58">
        <f t="shared" si="138"/>
        <v>0</v>
      </c>
      <c r="N1692" s="56">
        <f t="shared" si="139"/>
        <v>171.875</v>
      </c>
      <c r="O1692" s="56"/>
    </row>
    <row r="1693" ht="12" customHeight="1" spans="1:15">
      <c r="A1693" s="30" t="s">
        <v>20</v>
      </c>
      <c r="B1693" s="58" t="s">
        <v>1441</v>
      </c>
      <c r="C1693" s="36">
        <v>4</v>
      </c>
      <c r="D1693" s="37" t="s">
        <v>1628</v>
      </c>
      <c r="E1693" s="38"/>
      <c r="F1693" s="58"/>
      <c r="G1693" s="39">
        <v>12.5</v>
      </c>
      <c r="H1693" s="40">
        <f t="shared" si="140"/>
        <v>12.5</v>
      </c>
      <c r="I1693" s="40"/>
      <c r="J1693" s="38">
        <f t="shared" si="141"/>
        <v>12.5</v>
      </c>
      <c r="K1693" s="58">
        <v>13.75</v>
      </c>
      <c r="L1693" s="56">
        <f t="shared" si="137"/>
        <v>171.875</v>
      </c>
      <c r="M1693" s="58">
        <f t="shared" si="138"/>
        <v>0</v>
      </c>
      <c r="N1693" s="56">
        <f t="shared" si="139"/>
        <v>171.875</v>
      </c>
      <c r="O1693" s="56"/>
    </row>
    <row r="1694" ht="12" customHeight="1" spans="1:15">
      <c r="A1694" s="30" t="s">
        <v>20</v>
      </c>
      <c r="B1694" s="58" t="s">
        <v>1441</v>
      </c>
      <c r="C1694" s="36">
        <v>4</v>
      </c>
      <c r="D1694" s="37" t="s">
        <v>1629</v>
      </c>
      <c r="E1694" s="38"/>
      <c r="F1694" s="58"/>
      <c r="G1694" s="39">
        <v>12.5</v>
      </c>
      <c r="H1694" s="40">
        <f t="shared" si="140"/>
        <v>12.5</v>
      </c>
      <c r="I1694" s="40"/>
      <c r="J1694" s="38">
        <f t="shared" si="141"/>
        <v>12.5</v>
      </c>
      <c r="K1694" s="58">
        <v>13.75</v>
      </c>
      <c r="L1694" s="56">
        <f t="shared" si="137"/>
        <v>171.875</v>
      </c>
      <c r="M1694" s="58">
        <f t="shared" si="138"/>
        <v>0</v>
      </c>
      <c r="N1694" s="56">
        <f t="shared" si="139"/>
        <v>171.875</v>
      </c>
      <c r="O1694" s="56"/>
    </row>
    <row r="1695" ht="12" customHeight="1" spans="1:15">
      <c r="A1695" s="30" t="s">
        <v>20</v>
      </c>
      <c r="B1695" s="58" t="s">
        <v>1441</v>
      </c>
      <c r="C1695" s="36">
        <v>4</v>
      </c>
      <c r="D1695" s="37" t="s">
        <v>1630</v>
      </c>
      <c r="E1695" s="38"/>
      <c r="F1695" s="58"/>
      <c r="G1695" s="39">
        <v>12.5</v>
      </c>
      <c r="H1695" s="40">
        <f t="shared" si="140"/>
        <v>12.5</v>
      </c>
      <c r="I1695" s="40"/>
      <c r="J1695" s="38">
        <f t="shared" si="141"/>
        <v>12.5</v>
      </c>
      <c r="K1695" s="58">
        <v>13.75</v>
      </c>
      <c r="L1695" s="56">
        <f t="shared" si="137"/>
        <v>171.875</v>
      </c>
      <c r="M1695" s="58">
        <f t="shared" si="138"/>
        <v>0</v>
      </c>
      <c r="N1695" s="56">
        <f t="shared" si="139"/>
        <v>171.875</v>
      </c>
      <c r="O1695" s="56"/>
    </row>
    <row r="1696" ht="12" customHeight="1" spans="1:15">
      <c r="A1696" s="30" t="s">
        <v>20</v>
      </c>
      <c r="B1696" s="58" t="s">
        <v>1441</v>
      </c>
      <c r="C1696" s="36">
        <v>4</v>
      </c>
      <c r="D1696" s="37" t="s">
        <v>476</v>
      </c>
      <c r="E1696" s="38"/>
      <c r="F1696" s="58"/>
      <c r="G1696" s="39">
        <v>12.5</v>
      </c>
      <c r="H1696" s="40">
        <f t="shared" si="140"/>
        <v>12.5</v>
      </c>
      <c r="I1696" s="40"/>
      <c r="J1696" s="38">
        <f t="shared" si="141"/>
        <v>12.5</v>
      </c>
      <c r="K1696" s="58">
        <v>13.75</v>
      </c>
      <c r="L1696" s="56">
        <f t="shared" si="137"/>
        <v>171.875</v>
      </c>
      <c r="M1696" s="58">
        <f t="shared" si="138"/>
        <v>0</v>
      </c>
      <c r="N1696" s="56">
        <f t="shared" si="139"/>
        <v>171.875</v>
      </c>
      <c r="O1696" s="56"/>
    </row>
    <row r="1697" ht="12" customHeight="1" spans="1:15">
      <c r="A1697" s="30" t="s">
        <v>20</v>
      </c>
      <c r="B1697" s="58" t="s">
        <v>1441</v>
      </c>
      <c r="C1697" s="36">
        <v>4</v>
      </c>
      <c r="D1697" s="37" t="s">
        <v>1631</v>
      </c>
      <c r="E1697" s="38"/>
      <c r="F1697" s="58"/>
      <c r="G1697" s="39">
        <v>12.5</v>
      </c>
      <c r="H1697" s="40">
        <f t="shared" si="140"/>
        <v>12.5</v>
      </c>
      <c r="I1697" s="40"/>
      <c r="J1697" s="38">
        <f t="shared" si="141"/>
        <v>12.5</v>
      </c>
      <c r="K1697" s="58">
        <v>13.75</v>
      </c>
      <c r="L1697" s="56">
        <f t="shared" si="137"/>
        <v>171.875</v>
      </c>
      <c r="M1697" s="58">
        <f t="shared" si="138"/>
        <v>0</v>
      </c>
      <c r="N1697" s="56">
        <f t="shared" si="139"/>
        <v>171.875</v>
      </c>
      <c r="O1697" s="56"/>
    </row>
    <row r="1698" ht="12" customHeight="1" spans="1:15">
      <c r="A1698" s="30" t="s">
        <v>20</v>
      </c>
      <c r="B1698" s="58" t="s">
        <v>1441</v>
      </c>
      <c r="C1698" s="36">
        <v>4</v>
      </c>
      <c r="D1698" s="37" t="s">
        <v>1632</v>
      </c>
      <c r="E1698" s="38"/>
      <c r="F1698" s="58"/>
      <c r="G1698" s="39">
        <v>20</v>
      </c>
      <c r="H1698" s="40">
        <f t="shared" si="140"/>
        <v>20</v>
      </c>
      <c r="I1698" s="40"/>
      <c r="J1698" s="38">
        <f t="shared" si="141"/>
        <v>20</v>
      </c>
      <c r="K1698" s="58">
        <v>13.75</v>
      </c>
      <c r="L1698" s="56">
        <f t="shared" si="137"/>
        <v>275</v>
      </c>
      <c r="M1698" s="58">
        <f t="shared" si="138"/>
        <v>0</v>
      </c>
      <c r="N1698" s="56">
        <f t="shared" si="139"/>
        <v>275</v>
      </c>
      <c r="O1698" s="56"/>
    </row>
    <row r="1699" ht="12" customHeight="1" spans="1:15">
      <c r="A1699" s="30" t="s">
        <v>20</v>
      </c>
      <c r="B1699" s="58" t="s">
        <v>1441</v>
      </c>
      <c r="C1699" s="36">
        <v>4</v>
      </c>
      <c r="D1699" s="37" t="s">
        <v>1633</v>
      </c>
      <c r="E1699" s="38"/>
      <c r="F1699" s="58"/>
      <c r="G1699" s="39">
        <v>12.5</v>
      </c>
      <c r="H1699" s="40">
        <f t="shared" si="140"/>
        <v>12.5</v>
      </c>
      <c r="I1699" s="40"/>
      <c r="J1699" s="38">
        <f t="shared" si="141"/>
        <v>12.5</v>
      </c>
      <c r="K1699" s="58">
        <v>13.75</v>
      </c>
      <c r="L1699" s="56">
        <f t="shared" si="137"/>
        <v>171.875</v>
      </c>
      <c r="M1699" s="58">
        <f t="shared" si="138"/>
        <v>0</v>
      </c>
      <c r="N1699" s="56">
        <f t="shared" si="139"/>
        <v>171.875</v>
      </c>
      <c r="O1699" s="56"/>
    </row>
    <row r="1700" ht="12" customHeight="1" spans="1:15">
      <c r="A1700" s="30" t="s">
        <v>20</v>
      </c>
      <c r="B1700" s="58" t="s">
        <v>1441</v>
      </c>
      <c r="C1700" s="36">
        <v>4</v>
      </c>
      <c r="D1700" s="37" t="s">
        <v>411</v>
      </c>
      <c r="E1700" s="38"/>
      <c r="F1700" s="58"/>
      <c r="G1700" s="39">
        <v>12.5</v>
      </c>
      <c r="H1700" s="40">
        <f t="shared" si="140"/>
        <v>12.5</v>
      </c>
      <c r="I1700" s="40"/>
      <c r="J1700" s="38">
        <f t="shared" si="141"/>
        <v>12.5</v>
      </c>
      <c r="K1700" s="58">
        <v>13.75</v>
      </c>
      <c r="L1700" s="56">
        <f t="shared" si="137"/>
        <v>171.875</v>
      </c>
      <c r="M1700" s="58">
        <f t="shared" si="138"/>
        <v>0</v>
      </c>
      <c r="N1700" s="56">
        <f t="shared" si="139"/>
        <v>171.875</v>
      </c>
      <c r="O1700" s="56"/>
    </row>
    <row r="1701" ht="12" customHeight="1" spans="1:15">
      <c r="A1701" s="30" t="s">
        <v>20</v>
      </c>
      <c r="B1701" s="58" t="s">
        <v>1441</v>
      </c>
      <c r="C1701" s="36">
        <v>4</v>
      </c>
      <c r="D1701" s="37" t="s">
        <v>1634</v>
      </c>
      <c r="E1701" s="38"/>
      <c r="F1701" s="38"/>
      <c r="G1701" s="39">
        <v>12.5</v>
      </c>
      <c r="H1701" s="40">
        <f t="shared" si="140"/>
        <v>12.5</v>
      </c>
      <c r="I1701" s="40"/>
      <c r="J1701" s="38">
        <f t="shared" si="141"/>
        <v>12.5</v>
      </c>
      <c r="K1701" s="58">
        <v>13.75</v>
      </c>
      <c r="L1701" s="56">
        <f t="shared" si="137"/>
        <v>171.875</v>
      </c>
      <c r="M1701" s="58">
        <f t="shared" si="138"/>
        <v>0</v>
      </c>
      <c r="N1701" s="56">
        <f t="shared" si="139"/>
        <v>171.875</v>
      </c>
      <c r="O1701" s="56"/>
    </row>
    <row r="1702" ht="12" customHeight="1" spans="1:15">
      <c r="A1702" s="30" t="s">
        <v>20</v>
      </c>
      <c r="B1702" s="58" t="s">
        <v>1441</v>
      </c>
      <c r="C1702" s="36">
        <v>4</v>
      </c>
      <c r="D1702" s="37" t="s">
        <v>1635</v>
      </c>
      <c r="E1702" s="38"/>
      <c r="F1702" s="38"/>
      <c r="G1702" s="39">
        <v>12.5</v>
      </c>
      <c r="H1702" s="40">
        <f t="shared" si="140"/>
        <v>12.5</v>
      </c>
      <c r="I1702" s="40"/>
      <c r="J1702" s="38">
        <f t="shared" si="141"/>
        <v>12.5</v>
      </c>
      <c r="K1702" s="58">
        <v>13.75</v>
      </c>
      <c r="L1702" s="56">
        <f t="shared" si="137"/>
        <v>171.875</v>
      </c>
      <c r="M1702" s="58">
        <f t="shared" si="138"/>
        <v>0</v>
      </c>
      <c r="N1702" s="56">
        <f t="shared" si="139"/>
        <v>171.875</v>
      </c>
      <c r="O1702" s="56"/>
    </row>
    <row r="1703" ht="12" customHeight="1" spans="1:15">
      <c r="A1703" s="30" t="s">
        <v>20</v>
      </c>
      <c r="B1703" s="58" t="s">
        <v>1441</v>
      </c>
      <c r="C1703" s="36">
        <v>4</v>
      </c>
      <c r="D1703" s="37" t="s">
        <v>1636</v>
      </c>
      <c r="E1703" s="38"/>
      <c r="F1703" s="38"/>
      <c r="G1703" s="39">
        <v>12.5</v>
      </c>
      <c r="H1703" s="40">
        <f t="shared" si="140"/>
        <v>12.5</v>
      </c>
      <c r="I1703" s="40"/>
      <c r="J1703" s="38">
        <f t="shared" si="141"/>
        <v>12.5</v>
      </c>
      <c r="K1703" s="58">
        <v>13.75</v>
      </c>
      <c r="L1703" s="56">
        <f t="shared" si="137"/>
        <v>171.875</v>
      </c>
      <c r="M1703" s="58">
        <f t="shared" si="138"/>
        <v>0</v>
      </c>
      <c r="N1703" s="56">
        <f t="shared" si="139"/>
        <v>171.875</v>
      </c>
      <c r="O1703" s="56"/>
    </row>
    <row r="1704" ht="12" customHeight="1" spans="1:15">
      <c r="A1704" s="30" t="s">
        <v>20</v>
      </c>
      <c r="B1704" s="58" t="s">
        <v>1441</v>
      </c>
      <c r="C1704" s="36">
        <v>4</v>
      </c>
      <c r="D1704" s="37" t="s">
        <v>1637</v>
      </c>
      <c r="E1704" s="38"/>
      <c r="F1704" s="38"/>
      <c r="G1704" s="39">
        <v>12.5</v>
      </c>
      <c r="H1704" s="40">
        <f t="shared" si="140"/>
        <v>12.5</v>
      </c>
      <c r="I1704" s="40"/>
      <c r="J1704" s="38">
        <f t="shared" si="141"/>
        <v>12.5</v>
      </c>
      <c r="K1704" s="58">
        <v>13.75</v>
      </c>
      <c r="L1704" s="56">
        <f t="shared" si="137"/>
        <v>171.875</v>
      </c>
      <c r="M1704" s="58">
        <f t="shared" si="138"/>
        <v>0</v>
      </c>
      <c r="N1704" s="56">
        <f t="shared" si="139"/>
        <v>171.875</v>
      </c>
      <c r="O1704" s="56"/>
    </row>
    <row r="1705" ht="12" customHeight="1" spans="1:15">
      <c r="A1705" s="30" t="s">
        <v>20</v>
      </c>
      <c r="B1705" s="58" t="s">
        <v>1441</v>
      </c>
      <c r="C1705" s="36">
        <v>4</v>
      </c>
      <c r="D1705" s="37" t="s">
        <v>1638</v>
      </c>
      <c r="E1705" s="38"/>
      <c r="F1705" s="38"/>
      <c r="G1705" s="39">
        <v>12.5</v>
      </c>
      <c r="H1705" s="40">
        <f t="shared" si="140"/>
        <v>12.5</v>
      </c>
      <c r="I1705" s="40"/>
      <c r="J1705" s="38">
        <f t="shared" si="141"/>
        <v>12.5</v>
      </c>
      <c r="K1705" s="58">
        <v>13.75</v>
      </c>
      <c r="L1705" s="56">
        <f t="shared" si="137"/>
        <v>171.875</v>
      </c>
      <c r="M1705" s="58">
        <f t="shared" si="138"/>
        <v>0</v>
      </c>
      <c r="N1705" s="56">
        <f t="shared" si="139"/>
        <v>171.875</v>
      </c>
      <c r="O1705" s="56"/>
    </row>
    <row r="1706" ht="12" customHeight="1" spans="1:15">
      <c r="A1706" s="30" t="s">
        <v>20</v>
      </c>
      <c r="B1706" s="58" t="s">
        <v>1441</v>
      </c>
      <c r="C1706" s="36">
        <v>4</v>
      </c>
      <c r="D1706" s="37" t="s">
        <v>1639</v>
      </c>
      <c r="E1706" s="38"/>
      <c r="F1706" s="38"/>
      <c r="G1706" s="39">
        <v>12.5</v>
      </c>
      <c r="H1706" s="40">
        <f t="shared" si="140"/>
        <v>12.5</v>
      </c>
      <c r="I1706" s="40"/>
      <c r="J1706" s="38">
        <f t="shared" si="141"/>
        <v>12.5</v>
      </c>
      <c r="K1706" s="58">
        <v>13.75</v>
      </c>
      <c r="L1706" s="56">
        <f t="shared" si="137"/>
        <v>171.875</v>
      </c>
      <c r="M1706" s="58">
        <f t="shared" si="138"/>
        <v>0</v>
      </c>
      <c r="N1706" s="56">
        <f t="shared" si="139"/>
        <v>171.875</v>
      </c>
      <c r="O1706" s="56"/>
    </row>
    <row r="1707" ht="12" customHeight="1" spans="1:15">
      <c r="A1707" s="30" t="s">
        <v>20</v>
      </c>
      <c r="B1707" s="58" t="s">
        <v>1441</v>
      </c>
      <c r="C1707" s="36">
        <v>4</v>
      </c>
      <c r="D1707" s="37" t="s">
        <v>1640</v>
      </c>
      <c r="E1707" s="38"/>
      <c r="F1707" s="38"/>
      <c r="G1707" s="39">
        <v>12.5</v>
      </c>
      <c r="H1707" s="40">
        <f t="shared" si="140"/>
        <v>12.5</v>
      </c>
      <c r="I1707" s="40"/>
      <c r="J1707" s="38">
        <f t="shared" si="141"/>
        <v>12.5</v>
      </c>
      <c r="K1707" s="58">
        <v>13.75</v>
      </c>
      <c r="L1707" s="56">
        <f t="shared" si="137"/>
        <v>171.875</v>
      </c>
      <c r="M1707" s="58">
        <f t="shared" si="138"/>
        <v>0</v>
      </c>
      <c r="N1707" s="56">
        <f t="shared" si="139"/>
        <v>171.875</v>
      </c>
      <c r="O1707" s="56"/>
    </row>
    <row r="1708" ht="12" customHeight="1" spans="1:15">
      <c r="A1708" s="30" t="s">
        <v>20</v>
      </c>
      <c r="B1708" s="58" t="s">
        <v>1441</v>
      </c>
      <c r="C1708" s="36">
        <v>4</v>
      </c>
      <c r="D1708" s="37" t="s">
        <v>1641</v>
      </c>
      <c r="E1708" s="38"/>
      <c r="F1708" s="38"/>
      <c r="G1708" s="39">
        <v>12.5</v>
      </c>
      <c r="H1708" s="40">
        <f t="shared" si="140"/>
        <v>12.5</v>
      </c>
      <c r="I1708" s="40"/>
      <c r="J1708" s="38">
        <f t="shared" si="141"/>
        <v>12.5</v>
      </c>
      <c r="K1708" s="58">
        <v>13.75</v>
      </c>
      <c r="L1708" s="56">
        <f t="shared" si="137"/>
        <v>171.875</v>
      </c>
      <c r="M1708" s="58">
        <f t="shared" si="138"/>
        <v>0</v>
      </c>
      <c r="N1708" s="56">
        <f t="shared" si="139"/>
        <v>171.875</v>
      </c>
      <c r="O1708" s="56"/>
    </row>
    <row r="1709" ht="12" customHeight="1" spans="1:15">
      <c r="A1709" s="30" t="s">
        <v>20</v>
      </c>
      <c r="B1709" s="58" t="s">
        <v>1441</v>
      </c>
      <c r="C1709" s="36">
        <v>4</v>
      </c>
      <c r="D1709" s="37" t="s">
        <v>1642</v>
      </c>
      <c r="E1709" s="38"/>
      <c r="F1709" s="38"/>
      <c r="G1709" s="39">
        <v>12.5</v>
      </c>
      <c r="H1709" s="40">
        <f t="shared" si="140"/>
        <v>12.5</v>
      </c>
      <c r="I1709" s="40"/>
      <c r="J1709" s="38">
        <f t="shared" si="141"/>
        <v>12.5</v>
      </c>
      <c r="K1709" s="58">
        <v>13.75</v>
      </c>
      <c r="L1709" s="56">
        <f t="shared" si="137"/>
        <v>171.875</v>
      </c>
      <c r="M1709" s="58">
        <f t="shared" si="138"/>
        <v>0</v>
      </c>
      <c r="N1709" s="56">
        <f t="shared" si="139"/>
        <v>171.875</v>
      </c>
      <c r="O1709" s="56"/>
    </row>
    <row r="1710" ht="12" customHeight="1" spans="1:15">
      <c r="A1710" s="30" t="s">
        <v>20</v>
      </c>
      <c r="B1710" s="58" t="s">
        <v>1441</v>
      </c>
      <c r="C1710" s="36">
        <v>4</v>
      </c>
      <c r="D1710" s="37" t="s">
        <v>1643</v>
      </c>
      <c r="E1710" s="38"/>
      <c r="F1710" s="38"/>
      <c r="G1710" s="39">
        <v>12.5</v>
      </c>
      <c r="H1710" s="40">
        <f t="shared" si="140"/>
        <v>12.5</v>
      </c>
      <c r="I1710" s="40"/>
      <c r="J1710" s="38">
        <f t="shared" si="141"/>
        <v>12.5</v>
      </c>
      <c r="K1710" s="58">
        <v>13.75</v>
      </c>
      <c r="L1710" s="56">
        <f t="shared" si="137"/>
        <v>171.875</v>
      </c>
      <c r="M1710" s="58">
        <f t="shared" si="138"/>
        <v>0</v>
      </c>
      <c r="N1710" s="56">
        <f t="shared" si="139"/>
        <v>171.875</v>
      </c>
      <c r="O1710" s="56"/>
    </row>
    <row r="1711" ht="12" customHeight="1" spans="1:15">
      <c r="A1711" s="30" t="s">
        <v>20</v>
      </c>
      <c r="B1711" s="58" t="s">
        <v>1441</v>
      </c>
      <c r="C1711" s="36">
        <v>4</v>
      </c>
      <c r="D1711" s="37" t="s">
        <v>1644</v>
      </c>
      <c r="E1711" s="38"/>
      <c r="F1711" s="38"/>
      <c r="G1711" s="39">
        <v>12.5</v>
      </c>
      <c r="H1711" s="40">
        <f t="shared" si="140"/>
        <v>12.5</v>
      </c>
      <c r="I1711" s="40"/>
      <c r="J1711" s="38">
        <f t="shared" si="141"/>
        <v>12.5</v>
      </c>
      <c r="K1711" s="58">
        <v>13.75</v>
      </c>
      <c r="L1711" s="56">
        <f t="shared" si="137"/>
        <v>171.875</v>
      </c>
      <c r="M1711" s="58">
        <f t="shared" si="138"/>
        <v>0</v>
      </c>
      <c r="N1711" s="56">
        <f t="shared" si="139"/>
        <v>171.875</v>
      </c>
      <c r="O1711" s="56"/>
    </row>
    <row r="1712" ht="12" customHeight="1" spans="1:15">
      <c r="A1712" s="30" t="s">
        <v>20</v>
      </c>
      <c r="B1712" s="58" t="s">
        <v>1441</v>
      </c>
      <c r="C1712" s="36">
        <v>4</v>
      </c>
      <c r="D1712" s="37" t="s">
        <v>1645</v>
      </c>
      <c r="E1712" s="38"/>
      <c r="F1712" s="38"/>
      <c r="G1712" s="39">
        <v>12.5</v>
      </c>
      <c r="H1712" s="40">
        <f t="shared" si="140"/>
        <v>12.5</v>
      </c>
      <c r="I1712" s="40"/>
      <c r="J1712" s="38">
        <f t="shared" si="141"/>
        <v>12.5</v>
      </c>
      <c r="K1712" s="58">
        <v>13.75</v>
      </c>
      <c r="L1712" s="56">
        <f t="shared" si="137"/>
        <v>171.875</v>
      </c>
      <c r="M1712" s="58">
        <f t="shared" si="138"/>
        <v>0</v>
      </c>
      <c r="N1712" s="56">
        <f t="shared" si="139"/>
        <v>171.875</v>
      </c>
      <c r="O1712" s="56"/>
    </row>
    <row r="1713" ht="12" customHeight="1" spans="1:15">
      <c r="A1713" s="30" t="s">
        <v>20</v>
      </c>
      <c r="B1713" s="58" t="s">
        <v>1441</v>
      </c>
      <c r="C1713" s="36">
        <v>4</v>
      </c>
      <c r="D1713" s="37" t="s">
        <v>1646</v>
      </c>
      <c r="E1713" s="38"/>
      <c r="F1713" s="38"/>
      <c r="G1713" s="39">
        <v>12.5</v>
      </c>
      <c r="H1713" s="40">
        <f t="shared" si="140"/>
        <v>12.5</v>
      </c>
      <c r="I1713" s="40"/>
      <c r="J1713" s="38">
        <f t="shared" si="141"/>
        <v>12.5</v>
      </c>
      <c r="K1713" s="58">
        <v>13.75</v>
      </c>
      <c r="L1713" s="56">
        <f t="shared" si="137"/>
        <v>171.875</v>
      </c>
      <c r="M1713" s="58">
        <f t="shared" si="138"/>
        <v>0</v>
      </c>
      <c r="N1713" s="56">
        <f t="shared" si="139"/>
        <v>171.875</v>
      </c>
      <c r="O1713" s="56"/>
    </row>
    <row r="1714" ht="12" customHeight="1" spans="1:15">
      <c r="A1714" s="30" t="s">
        <v>20</v>
      </c>
      <c r="B1714" s="58" t="s">
        <v>1441</v>
      </c>
      <c r="C1714" s="36">
        <v>4</v>
      </c>
      <c r="D1714" s="37" t="s">
        <v>1647</v>
      </c>
      <c r="E1714" s="38"/>
      <c r="F1714" s="38"/>
      <c r="G1714" s="39">
        <v>12.5</v>
      </c>
      <c r="H1714" s="40">
        <f t="shared" si="140"/>
        <v>12.5</v>
      </c>
      <c r="I1714" s="40"/>
      <c r="J1714" s="38">
        <f t="shared" si="141"/>
        <v>12.5</v>
      </c>
      <c r="K1714" s="58">
        <v>13.75</v>
      </c>
      <c r="L1714" s="56">
        <f t="shared" si="137"/>
        <v>171.875</v>
      </c>
      <c r="M1714" s="58">
        <f t="shared" si="138"/>
        <v>0</v>
      </c>
      <c r="N1714" s="56">
        <f t="shared" si="139"/>
        <v>171.875</v>
      </c>
      <c r="O1714" s="56"/>
    </row>
    <row r="1715" ht="12" customHeight="1" spans="1:15">
      <c r="A1715" s="30" t="s">
        <v>20</v>
      </c>
      <c r="B1715" s="58" t="s">
        <v>1441</v>
      </c>
      <c r="C1715" s="36">
        <v>4</v>
      </c>
      <c r="D1715" s="37" t="s">
        <v>1648</v>
      </c>
      <c r="E1715" s="38"/>
      <c r="F1715" s="38"/>
      <c r="G1715" s="39">
        <v>12.5</v>
      </c>
      <c r="H1715" s="40">
        <f t="shared" si="140"/>
        <v>12.5</v>
      </c>
      <c r="I1715" s="40"/>
      <c r="J1715" s="38">
        <f t="shared" si="141"/>
        <v>12.5</v>
      </c>
      <c r="K1715" s="58">
        <v>13.75</v>
      </c>
      <c r="L1715" s="56">
        <f t="shared" si="137"/>
        <v>171.875</v>
      </c>
      <c r="M1715" s="58">
        <f t="shared" si="138"/>
        <v>0</v>
      </c>
      <c r="N1715" s="56">
        <f t="shared" si="139"/>
        <v>171.875</v>
      </c>
      <c r="O1715" s="56"/>
    </row>
    <row r="1716" ht="12" customHeight="1" spans="1:15">
      <c r="A1716" s="30" t="s">
        <v>20</v>
      </c>
      <c r="B1716" s="58" t="s">
        <v>1441</v>
      </c>
      <c r="C1716" s="36">
        <v>4</v>
      </c>
      <c r="D1716" s="37" t="s">
        <v>1649</v>
      </c>
      <c r="E1716" s="38"/>
      <c r="F1716" s="38"/>
      <c r="G1716" s="39">
        <v>12.5</v>
      </c>
      <c r="H1716" s="40">
        <f t="shared" si="140"/>
        <v>12.5</v>
      </c>
      <c r="I1716" s="40"/>
      <c r="J1716" s="38">
        <f t="shared" si="141"/>
        <v>12.5</v>
      </c>
      <c r="K1716" s="58">
        <v>13.75</v>
      </c>
      <c r="L1716" s="56">
        <f t="shared" si="137"/>
        <v>171.875</v>
      </c>
      <c r="M1716" s="58">
        <f t="shared" si="138"/>
        <v>0</v>
      </c>
      <c r="N1716" s="56">
        <f t="shared" si="139"/>
        <v>171.875</v>
      </c>
      <c r="O1716" s="56"/>
    </row>
    <row r="1717" ht="12" customHeight="1" spans="1:15">
      <c r="A1717" s="30" t="s">
        <v>20</v>
      </c>
      <c r="B1717" s="58" t="s">
        <v>1441</v>
      </c>
      <c r="C1717" s="36">
        <v>4</v>
      </c>
      <c r="D1717" s="37" t="s">
        <v>1650</v>
      </c>
      <c r="E1717" s="38"/>
      <c r="F1717" s="38"/>
      <c r="G1717" s="39">
        <v>12.5</v>
      </c>
      <c r="H1717" s="40">
        <f t="shared" si="140"/>
        <v>12.5</v>
      </c>
      <c r="I1717" s="40"/>
      <c r="J1717" s="38">
        <f t="shared" si="141"/>
        <v>12.5</v>
      </c>
      <c r="K1717" s="58">
        <v>13.75</v>
      </c>
      <c r="L1717" s="56">
        <f t="shared" si="137"/>
        <v>171.875</v>
      </c>
      <c r="M1717" s="58">
        <f t="shared" si="138"/>
        <v>0</v>
      </c>
      <c r="N1717" s="56">
        <f t="shared" si="139"/>
        <v>171.875</v>
      </c>
      <c r="O1717" s="56"/>
    </row>
    <row r="1718" ht="12" customHeight="1" spans="1:15">
      <c r="A1718" s="30" t="s">
        <v>20</v>
      </c>
      <c r="B1718" s="58" t="s">
        <v>1441</v>
      </c>
      <c r="C1718" s="36">
        <v>4</v>
      </c>
      <c r="D1718" s="37" t="s">
        <v>1651</v>
      </c>
      <c r="E1718" s="38"/>
      <c r="F1718" s="38"/>
      <c r="G1718" s="39">
        <v>12.5</v>
      </c>
      <c r="H1718" s="40">
        <f t="shared" si="140"/>
        <v>12.5</v>
      </c>
      <c r="I1718" s="40"/>
      <c r="J1718" s="38">
        <f t="shared" si="141"/>
        <v>12.5</v>
      </c>
      <c r="K1718" s="58">
        <v>13.75</v>
      </c>
      <c r="L1718" s="56">
        <f t="shared" si="137"/>
        <v>171.875</v>
      </c>
      <c r="M1718" s="58">
        <f t="shared" si="138"/>
        <v>0</v>
      </c>
      <c r="N1718" s="56">
        <f t="shared" si="139"/>
        <v>171.875</v>
      </c>
      <c r="O1718" s="56"/>
    </row>
    <row r="1719" ht="12" customHeight="1" spans="1:15">
      <c r="A1719" s="30" t="s">
        <v>20</v>
      </c>
      <c r="B1719" s="58" t="s">
        <v>1441</v>
      </c>
      <c r="C1719" s="36">
        <v>4</v>
      </c>
      <c r="D1719" s="37" t="s">
        <v>1652</v>
      </c>
      <c r="E1719" s="38"/>
      <c r="F1719" s="38"/>
      <c r="G1719" s="39">
        <v>12.5</v>
      </c>
      <c r="H1719" s="40">
        <f t="shared" si="140"/>
        <v>12.5</v>
      </c>
      <c r="I1719" s="40"/>
      <c r="J1719" s="38">
        <f t="shared" si="141"/>
        <v>12.5</v>
      </c>
      <c r="K1719" s="58">
        <v>13.75</v>
      </c>
      <c r="L1719" s="56">
        <f t="shared" si="137"/>
        <v>171.875</v>
      </c>
      <c r="M1719" s="58">
        <f t="shared" si="138"/>
        <v>0</v>
      </c>
      <c r="N1719" s="56">
        <f t="shared" si="139"/>
        <v>171.875</v>
      </c>
      <c r="O1719" s="56"/>
    </row>
    <row r="1720" ht="12" customHeight="1" spans="1:15">
      <c r="A1720" s="30" t="s">
        <v>20</v>
      </c>
      <c r="B1720" s="58" t="s">
        <v>1441</v>
      </c>
      <c r="C1720" s="36">
        <v>4</v>
      </c>
      <c r="D1720" s="37" t="s">
        <v>1653</v>
      </c>
      <c r="E1720" s="38"/>
      <c r="F1720" s="38"/>
      <c r="G1720" s="39">
        <v>12.5</v>
      </c>
      <c r="H1720" s="40">
        <f t="shared" si="140"/>
        <v>12.5</v>
      </c>
      <c r="I1720" s="40"/>
      <c r="J1720" s="38">
        <f t="shared" si="141"/>
        <v>12.5</v>
      </c>
      <c r="K1720" s="58">
        <v>13.75</v>
      </c>
      <c r="L1720" s="56">
        <f t="shared" si="137"/>
        <v>171.875</v>
      </c>
      <c r="M1720" s="58">
        <f t="shared" si="138"/>
        <v>0</v>
      </c>
      <c r="N1720" s="56">
        <f t="shared" si="139"/>
        <v>171.875</v>
      </c>
      <c r="O1720" s="56"/>
    </row>
    <row r="1721" ht="12" customHeight="1" spans="1:15">
      <c r="A1721" s="30" t="s">
        <v>20</v>
      </c>
      <c r="B1721" s="58" t="s">
        <v>1441</v>
      </c>
      <c r="C1721" s="36">
        <v>4</v>
      </c>
      <c r="D1721" s="37" t="s">
        <v>1654</v>
      </c>
      <c r="E1721" s="38"/>
      <c r="F1721" s="38"/>
      <c r="G1721" s="39">
        <v>12.5</v>
      </c>
      <c r="H1721" s="40">
        <f t="shared" si="140"/>
        <v>12.5</v>
      </c>
      <c r="I1721" s="40"/>
      <c r="J1721" s="38">
        <f t="shared" si="141"/>
        <v>12.5</v>
      </c>
      <c r="K1721" s="58">
        <v>13.75</v>
      </c>
      <c r="L1721" s="56">
        <f t="shared" si="137"/>
        <v>171.875</v>
      </c>
      <c r="M1721" s="58">
        <f t="shared" si="138"/>
        <v>0</v>
      </c>
      <c r="N1721" s="56">
        <f t="shared" si="139"/>
        <v>171.875</v>
      </c>
      <c r="O1721" s="56"/>
    </row>
    <row r="1722" ht="12" customHeight="1" spans="1:15">
      <c r="A1722" s="30" t="s">
        <v>20</v>
      </c>
      <c r="B1722" s="58" t="s">
        <v>1441</v>
      </c>
      <c r="C1722" s="36">
        <v>4</v>
      </c>
      <c r="D1722" s="37" t="s">
        <v>1655</v>
      </c>
      <c r="E1722" s="38"/>
      <c r="F1722" s="38"/>
      <c r="G1722" s="39">
        <v>12.5</v>
      </c>
      <c r="H1722" s="40">
        <f t="shared" si="140"/>
        <v>12.5</v>
      </c>
      <c r="I1722" s="40"/>
      <c r="J1722" s="38">
        <f t="shared" si="141"/>
        <v>12.5</v>
      </c>
      <c r="K1722" s="58">
        <v>13.75</v>
      </c>
      <c r="L1722" s="56">
        <f t="shared" si="137"/>
        <v>171.875</v>
      </c>
      <c r="M1722" s="58">
        <f t="shared" si="138"/>
        <v>0</v>
      </c>
      <c r="N1722" s="56">
        <f t="shared" si="139"/>
        <v>171.875</v>
      </c>
      <c r="O1722" s="56"/>
    </row>
    <row r="1723" ht="12" customHeight="1" spans="1:15">
      <c r="A1723" s="30" t="s">
        <v>20</v>
      </c>
      <c r="B1723" s="58" t="s">
        <v>1441</v>
      </c>
      <c r="C1723" s="36">
        <v>4</v>
      </c>
      <c r="D1723" s="37" t="s">
        <v>1656</v>
      </c>
      <c r="E1723" s="38"/>
      <c r="F1723" s="38"/>
      <c r="G1723" s="39">
        <v>12.5</v>
      </c>
      <c r="H1723" s="40">
        <f t="shared" si="140"/>
        <v>12.5</v>
      </c>
      <c r="I1723" s="40"/>
      <c r="J1723" s="38">
        <f t="shared" si="141"/>
        <v>12.5</v>
      </c>
      <c r="K1723" s="58">
        <v>13.75</v>
      </c>
      <c r="L1723" s="56">
        <f t="shared" si="137"/>
        <v>171.875</v>
      </c>
      <c r="M1723" s="58">
        <f t="shared" si="138"/>
        <v>0</v>
      </c>
      <c r="N1723" s="56">
        <f t="shared" si="139"/>
        <v>171.875</v>
      </c>
      <c r="O1723" s="56"/>
    </row>
    <row r="1724" ht="12" customHeight="1" spans="1:15">
      <c r="A1724" s="30" t="s">
        <v>20</v>
      </c>
      <c r="B1724" s="58" t="s">
        <v>1441</v>
      </c>
      <c r="C1724" s="36">
        <v>4</v>
      </c>
      <c r="D1724" s="37" t="s">
        <v>1657</v>
      </c>
      <c r="E1724" s="38"/>
      <c r="F1724" s="38"/>
      <c r="G1724" s="39">
        <v>12.5</v>
      </c>
      <c r="H1724" s="40">
        <f t="shared" si="140"/>
        <v>12.5</v>
      </c>
      <c r="I1724" s="40"/>
      <c r="J1724" s="38">
        <f t="shared" si="141"/>
        <v>12.5</v>
      </c>
      <c r="K1724" s="58">
        <v>13.75</v>
      </c>
      <c r="L1724" s="56">
        <f t="shared" si="137"/>
        <v>171.875</v>
      </c>
      <c r="M1724" s="58">
        <f t="shared" si="138"/>
        <v>0</v>
      </c>
      <c r="N1724" s="56">
        <f t="shared" si="139"/>
        <v>171.875</v>
      </c>
      <c r="O1724" s="56"/>
    </row>
    <row r="1725" ht="12" customHeight="1" spans="1:15">
      <c r="A1725" s="30" t="s">
        <v>20</v>
      </c>
      <c r="B1725" s="58" t="s">
        <v>1441</v>
      </c>
      <c r="C1725" s="36">
        <v>4</v>
      </c>
      <c r="D1725" s="37" t="s">
        <v>528</v>
      </c>
      <c r="E1725" s="38"/>
      <c r="F1725" s="38"/>
      <c r="G1725" s="39">
        <v>12.5</v>
      </c>
      <c r="H1725" s="40">
        <f t="shared" si="140"/>
        <v>12.5</v>
      </c>
      <c r="I1725" s="40"/>
      <c r="J1725" s="38">
        <f t="shared" si="141"/>
        <v>12.5</v>
      </c>
      <c r="K1725" s="58">
        <v>13.75</v>
      </c>
      <c r="L1725" s="56">
        <f t="shared" si="137"/>
        <v>171.875</v>
      </c>
      <c r="M1725" s="58">
        <f t="shared" si="138"/>
        <v>0</v>
      </c>
      <c r="N1725" s="56">
        <f t="shared" si="139"/>
        <v>171.875</v>
      </c>
      <c r="O1725" s="56"/>
    </row>
    <row r="1726" ht="12" customHeight="1" spans="1:15">
      <c r="A1726" s="30" t="s">
        <v>20</v>
      </c>
      <c r="B1726" s="58" t="s">
        <v>1441</v>
      </c>
      <c r="C1726" s="36">
        <v>4</v>
      </c>
      <c r="D1726" s="37" t="s">
        <v>1658</v>
      </c>
      <c r="E1726" s="38"/>
      <c r="F1726" s="38"/>
      <c r="G1726" s="39">
        <v>12.5</v>
      </c>
      <c r="H1726" s="40">
        <f t="shared" si="140"/>
        <v>12.5</v>
      </c>
      <c r="I1726" s="40"/>
      <c r="J1726" s="38">
        <f t="shared" si="141"/>
        <v>12.5</v>
      </c>
      <c r="K1726" s="58">
        <v>13.75</v>
      </c>
      <c r="L1726" s="56">
        <f t="shared" si="137"/>
        <v>171.875</v>
      </c>
      <c r="M1726" s="58">
        <f t="shared" si="138"/>
        <v>0</v>
      </c>
      <c r="N1726" s="56">
        <f t="shared" si="139"/>
        <v>171.875</v>
      </c>
      <c r="O1726" s="56"/>
    </row>
    <row r="1727" ht="12" customHeight="1" spans="1:15">
      <c r="A1727" s="30" t="s">
        <v>20</v>
      </c>
      <c r="B1727" s="58" t="s">
        <v>1441</v>
      </c>
      <c r="C1727" s="36">
        <v>4</v>
      </c>
      <c r="D1727" s="37" t="s">
        <v>1659</v>
      </c>
      <c r="E1727" s="38"/>
      <c r="F1727" s="38"/>
      <c r="G1727" s="39">
        <v>12.5</v>
      </c>
      <c r="H1727" s="40">
        <f t="shared" si="140"/>
        <v>12.5</v>
      </c>
      <c r="I1727" s="40"/>
      <c r="J1727" s="38">
        <f t="shared" si="141"/>
        <v>12.5</v>
      </c>
      <c r="K1727" s="58">
        <v>13.75</v>
      </c>
      <c r="L1727" s="56">
        <f t="shared" si="137"/>
        <v>171.875</v>
      </c>
      <c r="M1727" s="58">
        <f t="shared" si="138"/>
        <v>0</v>
      </c>
      <c r="N1727" s="56">
        <f t="shared" si="139"/>
        <v>171.875</v>
      </c>
      <c r="O1727" s="56"/>
    </row>
    <row r="1728" ht="12" customHeight="1" spans="1:15">
      <c r="A1728" s="30" t="s">
        <v>20</v>
      </c>
      <c r="B1728" s="58" t="s">
        <v>1441</v>
      </c>
      <c r="C1728" s="36">
        <v>4</v>
      </c>
      <c r="D1728" s="37" t="s">
        <v>1660</v>
      </c>
      <c r="E1728" s="38"/>
      <c r="F1728" s="38"/>
      <c r="G1728" s="39">
        <v>12.5</v>
      </c>
      <c r="H1728" s="40">
        <f t="shared" si="140"/>
        <v>12.5</v>
      </c>
      <c r="I1728" s="40"/>
      <c r="J1728" s="38">
        <f t="shared" si="141"/>
        <v>12.5</v>
      </c>
      <c r="K1728" s="58">
        <v>13.75</v>
      </c>
      <c r="L1728" s="56">
        <f t="shared" si="137"/>
        <v>171.875</v>
      </c>
      <c r="M1728" s="58">
        <f t="shared" si="138"/>
        <v>0</v>
      </c>
      <c r="N1728" s="56">
        <f t="shared" si="139"/>
        <v>171.875</v>
      </c>
      <c r="O1728" s="56"/>
    </row>
    <row r="1729" ht="12" customHeight="1" spans="1:15">
      <c r="A1729" s="30" t="s">
        <v>20</v>
      </c>
      <c r="B1729" s="58" t="s">
        <v>1441</v>
      </c>
      <c r="C1729" s="36">
        <v>4</v>
      </c>
      <c r="D1729" s="37" t="s">
        <v>1661</v>
      </c>
      <c r="E1729" s="38"/>
      <c r="F1729" s="38"/>
      <c r="G1729" s="39">
        <v>13</v>
      </c>
      <c r="H1729" s="40">
        <f t="shared" si="140"/>
        <v>13</v>
      </c>
      <c r="I1729" s="40"/>
      <c r="J1729" s="38">
        <f t="shared" si="141"/>
        <v>13</v>
      </c>
      <c r="K1729" s="58">
        <v>13.75</v>
      </c>
      <c r="L1729" s="56">
        <f t="shared" si="137"/>
        <v>178.75</v>
      </c>
      <c r="M1729" s="58">
        <f t="shared" si="138"/>
        <v>0</v>
      </c>
      <c r="N1729" s="56">
        <f t="shared" si="139"/>
        <v>178.75</v>
      </c>
      <c r="O1729" s="56"/>
    </row>
    <row r="1730" ht="12" customHeight="1" spans="1:15">
      <c r="A1730" s="30" t="s">
        <v>20</v>
      </c>
      <c r="B1730" s="58" t="s">
        <v>1441</v>
      </c>
      <c r="C1730" s="36">
        <v>4</v>
      </c>
      <c r="D1730" s="37" t="s">
        <v>1591</v>
      </c>
      <c r="E1730" s="38"/>
      <c r="F1730" s="38"/>
      <c r="G1730" s="39">
        <v>12.5</v>
      </c>
      <c r="H1730" s="40">
        <f t="shared" si="140"/>
        <v>12.5</v>
      </c>
      <c r="I1730" s="40"/>
      <c r="J1730" s="38">
        <f t="shared" si="141"/>
        <v>12.5</v>
      </c>
      <c r="K1730" s="58">
        <v>13.75</v>
      </c>
      <c r="L1730" s="56">
        <f t="shared" si="137"/>
        <v>171.875</v>
      </c>
      <c r="M1730" s="58">
        <f t="shared" si="138"/>
        <v>0</v>
      </c>
      <c r="N1730" s="56">
        <f t="shared" si="139"/>
        <v>171.875</v>
      </c>
      <c r="O1730" s="56"/>
    </row>
    <row r="1731" ht="12" customHeight="1" spans="1:15">
      <c r="A1731" s="30" t="s">
        <v>20</v>
      </c>
      <c r="B1731" s="58" t="s">
        <v>1441</v>
      </c>
      <c r="C1731" s="36">
        <v>4</v>
      </c>
      <c r="D1731" s="37" t="s">
        <v>1662</v>
      </c>
      <c r="E1731" s="38"/>
      <c r="F1731" s="38"/>
      <c r="G1731" s="39">
        <v>12.5</v>
      </c>
      <c r="H1731" s="40">
        <f t="shared" si="140"/>
        <v>12.5</v>
      </c>
      <c r="I1731" s="40"/>
      <c r="J1731" s="38">
        <f t="shared" si="141"/>
        <v>12.5</v>
      </c>
      <c r="K1731" s="58">
        <v>13.75</v>
      </c>
      <c r="L1731" s="56">
        <f t="shared" si="137"/>
        <v>171.875</v>
      </c>
      <c r="M1731" s="58">
        <f t="shared" si="138"/>
        <v>0</v>
      </c>
      <c r="N1731" s="56">
        <f t="shared" si="139"/>
        <v>171.875</v>
      </c>
      <c r="O1731" s="56"/>
    </row>
    <row r="1732" ht="12" customHeight="1" spans="1:15">
      <c r="A1732" s="30" t="s">
        <v>20</v>
      </c>
      <c r="B1732" s="58" t="s">
        <v>1441</v>
      </c>
      <c r="C1732" s="36">
        <v>4</v>
      </c>
      <c r="D1732" s="37" t="s">
        <v>1663</v>
      </c>
      <c r="E1732" s="38"/>
      <c r="F1732" s="38"/>
      <c r="G1732" s="39">
        <v>12.5</v>
      </c>
      <c r="H1732" s="40">
        <f t="shared" si="140"/>
        <v>12.5</v>
      </c>
      <c r="I1732" s="40"/>
      <c r="J1732" s="38">
        <f t="shared" si="141"/>
        <v>12.5</v>
      </c>
      <c r="K1732" s="58">
        <v>13.75</v>
      </c>
      <c r="L1732" s="56">
        <f t="shared" si="137"/>
        <v>171.875</v>
      </c>
      <c r="M1732" s="58">
        <f t="shared" si="138"/>
        <v>0</v>
      </c>
      <c r="N1732" s="56">
        <f t="shared" si="139"/>
        <v>171.875</v>
      </c>
      <c r="O1732" s="56"/>
    </row>
    <row r="1733" ht="12" customHeight="1" spans="1:15">
      <c r="A1733" s="30" t="s">
        <v>20</v>
      </c>
      <c r="B1733" s="58" t="s">
        <v>1441</v>
      </c>
      <c r="C1733" s="36">
        <v>4</v>
      </c>
      <c r="D1733" s="37" t="s">
        <v>1664</v>
      </c>
      <c r="E1733" s="38"/>
      <c r="F1733" s="38"/>
      <c r="G1733" s="39">
        <v>12.5</v>
      </c>
      <c r="H1733" s="40">
        <f t="shared" si="140"/>
        <v>12.5</v>
      </c>
      <c r="I1733" s="40"/>
      <c r="J1733" s="38">
        <f t="shared" si="141"/>
        <v>12.5</v>
      </c>
      <c r="K1733" s="58">
        <v>13.75</v>
      </c>
      <c r="L1733" s="56">
        <f t="shared" si="137"/>
        <v>171.875</v>
      </c>
      <c r="M1733" s="58">
        <f t="shared" si="138"/>
        <v>0</v>
      </c>
      <c r="N1733" s="56">
        <f t="shared" si="139"/>
        <v>171.875</v>
      </c>
      <c r="O1733" s="56"/>
    </row>
    <row r="1734" ht="12" customHeight="1" spans="1:15">
      <c r="A1734" s="30" t="s">
        <v>20</v>
      </c>
      <c r="B1734" s="58" t="s">
        <v>1441</v>
      </c>
      <c r="C1734" s="36">
        <v>4</v>
      </c>
      <c r="D1734" s="37" t="s">
        <v>1665</v>
      </c>
      <c r="E1734" s="38"/>
      <c r="F1734" s="38"/>
      <c r="G1734" s="39">
        <v>12.5</v>
      </c>
      <c r="H1734" s="40">
        <f t="shared" si="140"/>
        <v>12.5</v>
      </c>
      <c r="I1734" s="40"/>
      <c r="J1734" s="38">
        <f t="shared" si="141"/>
        <v>12.5</v>
      </c>
      <c r="K1734" s="58">
        <v>13.75</v>
      </c>
      <c r="L1734" s="56">
        <f t="shared" si="137"/>
        <v>171.875</v>
      </c>
      <c r="M1734" s="58">
        <f t="shared" si="138"/>
        <v>0</v>
      </c>
      <c r="N1734" s="56">
        <f t="shared" si="139"/>
        <v>171.875</v>
      </c>
      <c r="O1734" s="56"/>
    </row>
    <row r="1735" ht="12" customHeight="1" spans="1:15">
      <c r="A1735" s="30" t="s">
        <v>20</v>
      </c>
      <c r="B1735" s="58" t="s">
        <v>1441</v>
      </c>
      <c r="C1735" s="36">
        <v>4</v>
      </c>
      <c r="D1735" s="37" t="s">
        <v>1666</v>
      </c>
      <c r="E1735" s="38"/>
      <c r="F1735" s="38"/>
      <c r="G1735" s="39">
        <v>12.5</v>
      </c>
      <c r="H1735" s="40">
        <f t="shared" si="140"/>
        <v>12.5</v>
      </c>
      <c r="I1735" s="40"/>
      <c r="J1735" s="38">
        <f t="shared" si="141"/>
        <v>12.5</v>
      </c>
      <c r="K1735" s="58">
        <v>13.75</v>
      </c>
      <c r="L1735" s="56">
        <f t="shared" si="137"/>
        <v>171.875</v>
      </c>
      <c r="M1735" s="58">
        <f t="shared" si="138"/>
        <v>0</v>
      </c>
      <c r="N1735" s="56">
        <f t="shared" si="139"/>
        <v>171.875</v>
      </c>
      <c r="O1735" s="56"/>
    </row>
    <row r="1736" ht="12" customHeight="1" spans="1:15">
      <c r="A1736" s="30" t="s">
        <v>20</v>
      </c>
      <c r="B1736" s="58" t="s">
        <v>1441</v>
      </c>
      <c r="C1736" s="36">
        <v>4</v>
      </c>
      <c r="D1736" s="37" t="s">
        <v>1667</v>
      </c>
      <c r="E1736" s="38"/>
      <c r="F1736" s="38"/>
      <c r="G1736" s="39">
        <v>12.5</v>
      </c>
      <c r="H1736" s="40">
        <f t="shared" si="140"/>
        <v>12.5</v>
      </c>
      <c r="I1736" s="40"/>
      <c r="J1736" s="38">
        <f t="shared" si="141"/>
        <v>12.5</v>
      </c>
      <c r="K1736" s="58">
        <v>13.75</v>
      </c>
      <c r="L1736" s="56">
        <f t="shared" si="137"/>
        <v>171.875</v>
      </c>
      <c r="M1736" s="58">
        <f t="shared" si="138"/>
        <v>0</v>
      </c>
      <c r="N1736" s="56">
        <f t="shared" si="139"/>
        <v>171.875</v>
      </c>
      <c r="O1736" s="56"/>
    </row>
    <row r="1737" ht="12" customHeight="1" spans="1:15">
      <c r="A1737" s="30" t="s">
        <v>20</v>
      </c>
      <c r="B1737" s="58" t="s">
        <v>1441</v>
      </c>
      <c r="C1737" s="36">
        <v>5</v>
      </c>
      <c r="D1737" s="37" t="s">
        <v>1668</v>
      </c>
      <c r="E1737" s="38"/>
      <c r="F1737" s="38"/>
      <c r="G1737" s="39">
        <v>12.5</v>
      </c>
      <c r="H1737" s="40">
        <f t="shared" si="140"/>
        <v>12.5</v>
      </c>
      <c r="I1737" s="40"/>
      <c r="J1737" s="38">
        <f t="shared" si="141"/>
        <v>12.5</v>
      </c>
      <c r="K1737" s="58">
        <v>13.75</v>
      </c>
      <c r="L1737" s="56">
        <f t="shared" si="137"/>
        <v>171.875</v>
      </c>
      <c r="M1737" s="58">
        <f t="shared" si="138"/>
        <v>0</v>
      </c>
      <c r="N1737" s="56">
        <f t="shared" si="139"/>
        <v>171.875</v>
      </c>
      <c r="O1737" s="56"/>
    </row>
    <row r="1738" ht="12" customHeight="1" spans="1:15">
      <c r="A1738" s="30" t="s">
        <v>20</v>
      </c>
      <c r="B1738" s="58" t="s">
        <v>1441</v>
      </c>
      <c r="C1738" s="36">
        <v>5</v>
      </c>
      <c r="D1738" s="37" t="s">
        <v>1669</v>
      </c>
      <c r="E1738" s="38"/>
      <c r="F1738" s="38"/>
      <c r="G1738" s="39">
        <v>12.5</v>
      </c>
      <c r="H1738" s="40">
        <f t="shared" si="140"/>
        <v>12.5</v>
      </c>
      <c r="I1738" s="40"/>
      <c r="J1738" s="38">
        <f t="shared" si="141"/>
        <v>12.5</v>
      </c>
      <c r="K1738" s="58">
        <v>13.75</v>
      </c>
      <c r="L1738" s="56">
        <f t="shared" ref="L1738:L1801" si="142">H1738*K1738</f>
        <v>171.875</v>
      </c>
      <c r="M1738" s="58">
        <f t="shared" ref="M1738:M1801" si="143">I1738*K1738</f>
        <v>0</v>
      </c>
      <c r="N1738" s="56">
        <f t="shared" si="139"/>
        <v>171.875</v>
      </c>
      <c r="O1738" s="56"/>
    </row>
    <row r="1739" ht="12" customHeight="1" spans="1:15">
      <c r="A1739" s="30" t="s">
        <v>20</v>
      </c>
      <c r="B1739" s="58" t="s">
        <v>1441</v>
      </c>
      <c r="C1739" s="36">
        <v>5</v>
      </c>
      <c r="D1739" s="37" t="s">
        <v>1670</v>
      </c>
      <c r="E1739" s="38"/>
      <c r="F1739" s="38"/>
      <c r="G1739" s="39">
        <v>12.5</v>
      </c>
      <c r="H1739" s="40">
        <f t="shared" si="140"/>
        <v>12.5</v>
      </c>
      <c r="I1739" s="40"/>
      <c r="J1739" s="38">
        <f t="shared" si="141"/>
        <v>12.5</v>
      </c>
      <c r="K1739" s="58">
        <v>13.75</v>
      </c>
      <c r="L1739" s="56">
        <f t="shared" si="142"/>
        <v>171.875</v>
      </c>
      <c r="M1739" s="58">
        <f t="shared" si="143"/>
        <v>0</v>
      </c>
      <c r="N1739" s="56">
        <f t="shared" ref="N1739:N1802" si="144">L1739-M1739</f>
        <v>171.875</v>
      </c>
      <c r="O1739" s="56"/>
    </row>
    <row r="1740" ht="12" customHeight="1" spans="1:15">
      <c r="A1740" s="30" t="s">
        <v>20</v>
      </c>
      <c r="B1740" s="58" t="s">
        <v>1441</v>
      </c>
      <c r="C1740" s="36">
        <v>5</v>
      </c>
      <c r="D1740" s="37" t="s">
        <v>1671</v>
      </c>
      <c r="E1740" s="38"/>
      <c r="F1740" s="38"/>
      <c r="G1740" s="39">
        <v>12.5</v>
      </c>
      <c r="H1740" s="40">
        <f t="shared" si="140"/>
        <v>12.5</v>
      </c>
      <c r="I1740" s="40"/>
      <c r="J1740" s="38">
        <f t="shared" si="141"/>
        <v>12.5</v>
      </c>
      <c r="K1740" s="58">
        <v>13.75</v>
      </c>
      <c r="L1740" s="56">
        <f t="shared" si="142"/>
        <v>171.875</v>
      </c>
      <c r="M1740" s="58">
        <f t="shared" si="143"/>
        <v>0</v>
      </c>
      <c r="N1740" s="56">
        <f t="shared" si="144"/>
        <v>171.875</v>
      </c>
      <c r="O1740" s="56"/>
    </row>
    <row r="1741" ht="12" customHeight="1" spans="1:15">
      <c r="A1741" s="30" t="s">
        <v>20</v>
      </c>
      <c r="B1741" s="58" t="s">
        <v>1441</v>
      </c>
      <c r="C1741" s="36">
        <v>5</v>
      </c>
      <c r="D1741" s="37" t="s">
        <v>1672</v>
      </c>
      <c r="E1741" s="38"/>
      <c r="F1741" s="38"/>
      <c r="G1741" s="39">
        <v>12.5</v>
      </c>
      <c r="H1741" s="40">
        <f t="shared" si="140"/>
        <v>12.5</v>
      </c>
      <c r="I1741" s="40"/>
      <c r="J1741" s="38">
        <f t="shared" si="141"/>
        <v>12.5</v>
      </c>
      <c r="K1741" s="58">
        <v>13.75</v>
      </c>
      <c r="L1741" s="56">
        <f t="shared" si="142"/>
        <v>171.875</v>
      </c>
      <c r="M1741" s="58">
        <f t="shared" si="143"/>
        <v>0</v>
      </c>
      <c r="N1741" s="56">
        <f t="shared" si="144"/>
        <v>171.875</v>
      </c>
      <c r="O1741" s="56"/>
    </row>
    <row r="1742" ht="12" customHeight="1" spans="1:15">
      <c r="A1742" s="30" t="s">
        <v>20</v>
      </c>
      <c r="B1742" s="58" t="s">
        <v>1441</v>
      </c>
      <c r="C1742" s="36">
        <v>5</v>
      </c>
      <c r="D1742" s="37" t="s">
        <v>1673</v>
      </c>
      <c r="E1742" s="38"/>
      <c r="F1742" s="38"/>
      <c r="G1742" s="39">
        <v>25</v>
      </c>
      <c r="H1742" s="40">
        <f t="shared" si="140"/>
        <v>25</v>
      </c>
      <c r="I1742" s="40"/>
      <c r="J1742" s="38">
        <f t="shared" si="141"/>
        <v>25</v>
      </c>
      <c r="K1742" s="58">
        <v>13.75</v>
      </c>
      <c r="L1742" s="56">
        <f t="shared" si="142"/>
        <v>343.75</v>
      </c>
      <c r="M1742" s="58">
        <f t="shared" si="143"/>
        <v>0</v>
      </c>
      <c r="N1742" s="56">
        <f t="shared" si="144"/>
        <v>343.75</v>
      </c>
      <c r="O1742" s="56"/>
    </row>
    <row r="1743" ht="12" customHeight="1" spans="1:15">
      <c r="A1743" s="30" t="s">
        <v>20</v>
      </c>
      <c r="B1743" s="58" t="s">
        <v>1441</v>
      </c>
      <c r="C1743" s="36">
        <v>5</v>
      </c>
      <c r="D1743" s="37" t="s">
        <v>1674</v>
      </c>
      <c r="E1743" s="38"/>
      <c r="F1743" s="38"/>
      <c r="G1743" s="39">
        <v>12.5</v>
      </c>
      <c r="H1743" s="40">
        <f t="shared" si="140"/>
        <v>12.5</v>
      </c>
      <c r="I1743" s="40"/>
      <c r="J1743" s="38">
        <f t="shared" si="141"/>
        <v>12.5</v>
      </c>
      <c r="K1743" s="58">
        <v>13.75</v>
      </c>
      <c r="L1743" s="56">
        <f t="shared" si="142"/>
        <v>171.875</v>
      </c>
      <c r="M1743" s="58">
        <f t="shared" si="143"/>
        <v>0</v>
      </c>
      <c r="N1743" s="56">
        <f t="shared" si="144"/>
        <v>171.875</v>
      </c>
      <c r="O1743" s="56"/>
    </row>
    <row r="1744" ht="12" customHeight="1" spans="1:15">
      <c r="A1744" s="30" t="s">
        <v>20</v>
      </c>
      <c r="B1744" s="58" t="s">
        <v>1441</v>
      </c>
      <c r="C1744" s="36">
        <v>5</v>
      </c>
      <c r="D1744" s="37" t="s">
        <v>1675</v>
      </c>
      <c r="E1744" s="38"/>
      <c r="F1744" s="38"/>
      <c r="G1744" s="39">
        <v>12.5</v>
      </c>
      <c r="H1744" s="40">
        <f t="shared" si="140"/>
        <v>12.5</v>
      </c>
      <c r="I1744" s="40"/>
      <c r="J1744" s="38">
        <f t="shared" si="141"/>
        <v>12.5</v>
      </c>
      <c r="K1744" s="58">
        <v>13.75</v>
      </c>
      <c r="L1744" s="56">
        <f t="shared" si="142"/>
        <v>171.875</v>
      </c>
      <c r="M1744" s="58">
        <f t="shared" si="143"/>
        <v>0</v>
      </c>
      <c r="N1744" s="56">
        <f t="shared" si="144"/>
        <v>171.875</v>
      </c>
      <c r="O1744" s="56"/>
    </row>
    <row r="1745" ht="12" customHeight="1" spans="1:15">
      <c r="A1745" s="30" t="s">
        <v>20</v>
      </c>
      <c r="B1745" s="58" t="s">
        <v>1441</v>
      </c>
      <c r="C1745" s="36">
        <v>5</v>
      </c>
      <c r="D1745" s="37" t="s">
        <v>1676</v>
      </c>
      <c r="E1745" s="38"/>
      <c r="F1745" s="38"/>
      <c r="G1745" s="39">
        <v>12.5</v>
      </c>
      <c r="H1745" s="40">
        <f t="shared" si="140"/>
        <v>12.5</v>
      </c>
      <c r="I1745" s="40"/>
      <c r="J1745" s="38">
        <f t="shared" si="141"/>
        <v>12.5</v>
      </c>
      <c r="K1745" s="58">
        <v>13.75</v>
      </c>
      <c r="L1745" s="56">
        <f t="shared" si="142"/>
        <v>171.875</v>
      </c>
      <c r="M1745" s="58">
        <f t="shared" si="143"/>
        <v>0</v>
      </c>
      <c r="N1745" s="56">
        <f t="shared" si="144"/>
        <v>171.875</v>
      </c>
      <c r="O1745" s="56"/>
    </row>
    <row r="1746" ht="12" customHeight="1" spans="1:15">
      <c r="A1746" s="30" t="s">
        <v>20</v>
      </c>
      <c r="B1746" s="58" t="s">
        <v>1441</v>
      </c>
      <c r="C1746" s="36">
        <v>5</v>
      </c>
      <c r="D1746" s="37" t="s">
        <v>1677</v>
      </c>
      <c r="E1746" s="38"/>
      <c r="F1746" s="38"/>
      <c r="G1746" s="39">
        <v>12.5</v>
      </c>
      <c r="H1746" s="40">
        <f t="shared" si="140"/>
        <v>12.5</v>
      </c>
      <c r="I1746" s="40"/>
      <c r="J1746" s="38">
        <f t="shared" si="141"/>
        <v>12.5</v>
      </c>
      <c r="K1746" s="58">
        <v>13.75</v>
      </c>
      <c r="L1746" s="56">
        <f t="shared" si="142"/>
        <v>171.875</v>
      </c>
      <c r="M1746" s="58">
        <f t="shared" si="143"/>
        <v>0</v>
      </c>
      <c r="N1746" s="56">
        <f t="shared" si="144"/>
        <v>171.875</v>
      </c>
      <c r="O1746" s="56"/>
    </row>
    <row r="1747" ht="12" customHeight="1" spans="1:15">
      <c r="A1747" s="30" t="s">
        <v>20</v>
      </c>
      <c r="B1747" s="58" t="s">
        <v>1441</v>
      </c>
      <c r="C1747" s="36">
        <v>5</v>
      </c>
      <c r="D1747" s="37" t="s">
        <v>1678</v>
      </c>
      <c r="E1747" s="38"/>
      <c r="F1747" s="38"/>
      <c r="G1747" s="39">
        <v>12.5</v>
      </c>
      <c r="H1747" s="40">
        <f t="shared" ref="H1747:H1810" si="145">F1747+G1747</f>
        <v>12.5</v>
      </c>
      <c r="I1747" s="40"/>
      <c r="J1747" s="38">
        <f t="shared" ref="J1747:J1810" si="146">H1747</f>
        <v>12.5</v>
      </c>
      <c r="K1747" s="58">
        <v>13.75</v>
      </c>
      <c r="L1747" s="56">
        <f t="shared" si="142"/>
        <v>171.875</v>
      </c>
      <c r="M1747" s="58">
        <f t="shared" si="143"/>
        <v>0</v>
      </c>
      <c r="N1747" s="56">
        <f t="shared" si="144"/>
        <v>171.875</v>
      </c>
      <c r="O1747" s="56"/>
    </row>
    <row r="1748" ht="12" customHeight="1" spans="1:15">
      <c r="A1748" s="30" t="s">
        <v>20</v>
      </c>
      <c r="B1748" s="58" t="s">
        <v>1441</v>
      </c>
      <c r="C1748" s="36">
        <v>5</v>
      </c>
      <c r="D1748" s="37" t="s">
        <v>1679</v>
      </c>
      <c r="E1748" s="38"/>
      <c r="F1748" s="38"/>
      <c r="G1748" s="39">
        <v>12.5</v>
      </c>
      <c r="H1748" s="40">
        <f t="shared" si="145"/>
        <v>12.5</v>
      </c>
      <c r="I1748" s="40"/>
      <c r="J1748" s="38">
        <f t="shared" si="146"/>
        <v>12.5</v>
      </c>
      <c r="K1748" s="58">
        <v>13.75</v>
      </c>
      <c r="L1748" s="56">
        <f t="shared" si="142"/>
        <v>171.875</v>
      </c>
      <c r="M1748" s="58">
        <f t="shared" si="143"/>
        <v>0</v>
      </c>
      <c r="N1748" s="56">
        <f t="shared" si="144"/>
        <v>171.875</v>
      </c>
      <c r="O1748" s="56"/>
    </row>
    <row r="1749" ht="12" customHeight="1" spans="1:15">
      <c r="A1749" s="30" t="s">
        <v>20</v>
      </c>
      <c r="B1749" s="58" t="s">
        <v>1441</v>
      </c>
      <c r="C1749" s="36">
        <v>5</v>
      </c>
      <c r="D1749" s="37" t="s">
        <v>1572</v>
      </c>
      <c r="E1749" s="38"/>
      <c r="F1749" s="38"/>
      <c r="G1749" s="39">
        <v>12.5</v>
      </c>
      <c r="H1749" s="40">
        <f t="shared" si="145"/>
        <v>12.5</v>
      </c>
      <c r="I1749" s="40"/>
      <c r="J1749" s="38">
        <f t="shared" si="146"/>
        <v>12.5</v>
      </c>
      <c r="K1749" s="58">
        <v>13.75</v>
      </c>
      <c r="L1749" s="56">
        <f t="shared" si="142"/>
        <v>171.875</v>
      </c>
      <c r="M1749" s="58">
        <f t="shared" si="143"/>
        <v>0</v>
      </c>
      <c r="N1749" s="56">
        <f t="shared" si="144"/>
        <v>171.875</v>
      </c>
      <c r="O1749" s="56"/>
    </row>
    <row r="1750" ht="12" customHeight="1" spans="1:15">
      <c r="A1750" s="30" t="s">
        <v>20</v>
      </c>
      <c r="B1750" s="58" t="s">
        <v>1441</v>
      </c>
      <c r="C1750" s="36">
        <v>5</v>
      </c>
      <c r="D1750" s="37" t="s">
        <v>1680</v>
      </c>
      <c r="E1750" s="38"/>
      <c r="F1750" s="38"/>
      <c r="G1750" s="39">
        <v>12.5</v>
      </c>
      <c r="H1750" s="40">
        <f t="shared" si="145"/>
        <v>12.5</v>
      </c>
      <c r="I1750" s="40"/>
      <c r="J1750" s="38">
        <f t="shared" si="146"/>
        <v>12.5</v>
      </c>
      <c r="K1750" s="58">
        <v>13.75</v>
      </c>
      <c r="L1750" s="56">
        <f t="shared" si="142"/>
        <v>171.875</v>
      </c>
      <c r="M1750" s="58">
        <f t="shared" si="143"/>
        <v>0</v>
      </c>
      <c r="N1750" s="56">
        <f t="shared" si="144"/>
        <v>171.875</v>
      </c>
      <c r="O1750" s="56"/>
    </row>
    <row r="1751" ht="12" customHeight="1" spans="1:15">
      <c r="A1751" s="30" t="s">
        <v>20</v>
      </c>
      <c r="B1751" s="58" t="s">
        <v>1441</v>
      </c>
      <c r="C1751" s="36">
        <v>5</v>
      </c>
      <c r="D1751" s="37" t="s">
        <v>1681</v>
      </c>
      <c r="E1751" s="38"/>
      <c r="F1751" s="38"/>
      <c r="G1751" s="39">
        <v>25</v>
      </c>
      <c r="H1751" s="40">
        <f t="shared" si="145"/>
        <v>25</v>
      </c>
      <c r="I1751" s="40"/>
      <c r="J1751" s="38">
        <f t="shared" si="146"/>
        <v>25</v>
      </c>
      <c r="K1751" s="58">
        <v>13.75</v>
      </c>
      <c r="L1751" s="56">
        <f t="shared" si="142"/>
        <v>343.75</v>
      </c>
      <c r="M1751" s="58">
        <f t="shared" si="143"/>
        <v>0</v>
      </c>
      <c r="N1751" s="56">
        <f t="shared" si="144"/>
        <v>343.75</v>
      </c>
      <c r="O1751" s="56"/>
    </row>
    <row r="1752" ht="12" customHeight="1" spans="1:15">
      <c r="A1752" s="30" t="s">
        <v>20</v>
      </c>
      <c r="B1752" s="58" t="s">
        <v>1441</v>
      </c>
      <c r="C1752" s="36">
        <v>5</v>
      </c>
      <c r="D1752" s="37" t="s">
        <v>1308</v>
      </c>
      <c r="E1752" s="38"/>
      <c r="F1752" s="38"/>
      <c r="G1752" s="39">
        <v>12.5</v>
      </c>
      <c r="H1752" s="40">
        <f t="shared" si="145"/>
        <v>12.5</v>
      </c>
      <c r="I1752" s="40"/>
      <c r="J1752" s="38">
        <f t="shared" si="146"/>
        <v>12.5</v>
      </c>
      <c r="K1752" s="58">
        <v>13.75</v>
      </c>
      <c r="L1752" s="56">
        <f t="shared" si="142"/>
        <v>171.875</v>
      </c>
      <c r="M1752" s="58">
        <f t="shared" si="143"/>
        <v>0</v>
      </c>
      <c r="N1752" s="56">
        <f t="shared" si="144"/>
        <v>171.875</v>
      </c>
      <c r="O1752" s="56"/>
    </row>
    <row r="1753" ht="12" customHeight="1" spans="1:15">
      <c r="A1753" s="30" t="s">
        <v>20</v>
      </c>
      <c r="B1753" s="58" t="s">
        <v>1441</v>
      </c>
      <c r="C1753" s="36">
        <v>5</v>
      </c>
      <c r="D1753" s="37" t="s">
        <v>1682</v>
      </c>
      <c r="E1753" s="38"/>
      <c r="F1753" s="38"/>
      <c r="G1753" s="39">
        <v>12.5</v>
      </c>
      <c r="H1753" s="40">
        <f t="shared" si="145"/>
        <v>12.5</v>
      </c>
      <c r="I1753" s="40"/>
      <c r="J1753" s="38">
        <f t="shared" si="146"/>
        <v>12.5</v>
      </c>
      <c r="K1753" s="58">
        <v>13.75</v>
      </c>
      <c r="L1753" s="56">
        <f t="shared" si="142"/>
        <v>171.875</v>
      </c>
      <c r="M1753" s="58">
        <f t="shared" si="143"/>
        <v>0</v>
      </c>
      <c r="N1753" s="56">
        <f t="shared" si="144"/>
        <v>171.875</v>
      </c>
      <c r="O1753" s="56"/>
    </row>
    <row r="1754" ht="12" customHeight="1" spans="1:15">
      <c r="A1754" s="30" t="s">
        <v>20</v>
      </c>
      <c r="B1754" s="58" t="s">
        <v>1441</v>
      </c>
      <c r="C1754" s="36">
        <v>5</v>
      </c>
      <c r="D1754" s="37" t="s">
        <v>1683</v>
      </c>
      <c r="E1754" s="38"/>
      <c r="F1754" s="38"/>
      <c r="G1754" s="39">
        <v>12.5</v>
      </c>
      <c r="H1754" s="40">
        <f t="shared" si="145"/>
        <v>12.5</v>
      </c>
      <c r="I1754" s="40"/>
      <c r="J1754" s="38">
        <f t="shared" si="146"/>
        <v>12.5</v>
      </c>
      <c r="K1754" s="58">
        <v>13.75</v>
      </c>
      <c r="L1754" s="56">
        <f t="shared" si="142"/>
        <v>171.875</v>
      </c>
      <c r="M1754" s="58">
        <f t="shared" si="143"/>
        <v>0</v>
      </c>
      <c r="N1754" s="56">
        <f t="shared" si="144"/>
        <v>171.875</v>
      </c>
      <c r="O1754" s="56"/>
    </row>
    <row r="1755" ht="12" customHeight="1" spans="1:15">
      <c r="A1755" s="30" t="s">
        <v>20</v>
      </c>
      <c r="B1755" s="58" t="s">
        <v>1441</v>
      </c>
      <c r="C1755" s="36">
        <v>5</v>
      </c>
      <c r="D1755" s="37" t="s">
        <v>481</v>
      </c>
      <c r="E1755" s="38"/>
      <c r="F1755" s="38"/>
      <c r="G1755" s="39">
        <v>12.5</v>
      </c>
      <c r="H1755" s="40">
        <f t="shared" si="145"/>
        <v>12.5</v>
      </c>
      <c r="I1755" s="40"/>
      <c r="J1755" s="38">
        <f t="shared" si="146"/>
        <v>12.5</v>
      </c>
      <c r="K1755" s="58">
        <v>13.75</v>
      </c>
      <c r="L1755" s="56">
        <f t="shared" si="142"/>
        <v>171.875</v>
      </c>
      <c r="M1755" s="58">
        <f t="shared" si="143"/>
        <v>0</v>
      </c>
      <c r="N1755" s="56">
        <f t="shared" si="144"/>
        <v>171.875</v>
      </c>
      <c r="O1755" s="56"/>
    </row>
    <row r="1756" ht="12" customHeight="1" spans="1:15">
      <c r="A1756" s="30" t="s">
        <v>20</v>
      </c>
      <c r="B1756" s="58" t="s">
        <v>1441</v>
      </c>
      <c r="C1756" s="36">
        <v>5</v>
      </c>
      <c r="D1756" s="37" t="s">
        <v>1684</v>
      </c>
      <c r="E1756" s="38"/>
      <c r="F1756" s="38"/>
      <c r="G1756" s="39">
        <v>13</v>
      </c>
      <c r="H1756" s="40">
        <f t="shared" si="145"/>
        <v>13</v>
      </c>
      <c r="I1756" s="40"/>
      <c r="J1756" s="38">
        <f t="shared" si="146"/>
        <v>13</v>
      </c>
      <c r="K1756" s="58">
        <v>13.75</v>
      </c>
      <c r="L1756" s="56">
        <f t="shared" si="142"/>
        <v>178.75</v>
      </c>
      <c r="M1756" s="58">
        <f t="shared" si="143"/>
        <v>0</v>
      </c>
      <c r="N1756" s="56">
        <f t="shared" si="144"/>
        <v>178.75</v>
      </c>
      <c r="O1756" s="56"/>
    </row>
    <row r="1757" ht="12" customHeight="1" spans="1:15">
      <c r="A1757" s="30" t="s">
        <v>20</v>
      </c>
      <c r="B1757" s="58" t="s">
        <v>1441</v>
      </c>
      <c r="C1757" s="36">
        <v>5</v>
      </c>
      <c r="D1757" s="37" t="s">
        <v>1685</v>
      </c>
      <c r="E1757" s="38"/>
      <c r="F1757" s="38"/>
      <c r="G1757" s="39">
        <v>12.5</v>
      </c>
      <c r="H1757" s="40">
        <f t="shared" si="145"/>
        <v>12.5</v>
      </c>
      <c r="I1757" s="40"/>
      <c r="J1757" s="38">
        <f t="shared" si="146"/>
        <v>12.5</v>
      </c>
      <c r="K1757" s="58">
        <v>13.75</v>
      </c>
      <c r="L1757" s="56">
        <f t="shared" si="142"/>
        <v>171.875</v>
      </c>
      <c r="M1757" s="58">
        <f t="shared" si="143"/>
        <v>0</v>
      </c>
      <c r="N1757" s="56">
        <f t="shared" si="144"/>
        <v>171.875</v>
      </c>
      <c r="O1757" s="56"/>
    </row>
    <row r="1758" ht="12" customHeight="1" spans="1:15">
      <c r="A1758" s="30" t="s">
        <v>20</v>
      </c>
      <c r="B1758" s="58" t="s">
        <v>1441</v>
      </c>
      <c r="C1758" s="36">
        <v>5</v>
      </c>
      <c r="D1758" s="37" t="s">
        <v>1686</v>
      </c>
      <c r="E1758" s="38"/>
      <c r="F1758" s="38"/>
      <c r="G1758" s="39">
        <v>12.5</v>
      </c>
      <c r="H1758" s="40">
        <f t="shared" si="145"/>
        <v>12.5</v>
      </c>
      <c r="I1758" s="40"/>
      <c r="J1758" s="38">
        <f t="shared" si="146"/>
        <v>12.5</v>
      </c>
      <c r="K1758" s="58">
        <v>13.75</v>
      </c>
      <c r="L1758" s="56">
        <f t="shared" si="142"/>
        <v>171.875</v>
      </c>
      <c r="M1758" s="58">
        <f t="shared" si="143"/>
        <v>0</v>
      </c>
      <c r="N1758" s="56">
        <f t="shared" si="144"/>
        <v>171.875</v>
      </c>
      <c r="O1758" s="56"/>
    </row>
    <row r="1759" ht="12" customHeight="1" spans="1:15">
      <c r="A1759" s="30" t="s">
        <v>20</v>
      </c>
      <c r="B1759" s="58" t="s">
        <v>1441</v>
      </c>
      <c r="C1759" s="36">
        <v>5</v>
      </c>
      <c r="D1759" s="37" t="s">
        <v>509</v>
      </c>
      <c r="E1759" s="38"/>
      <c r="F1759" s="38"/>
      <c r="G1759" s="39">
        <v>12.5</v>
      </c>
      <c r="H1759" s="40">
        <f t="shared" si="145"/>
        <v>12.5</v>
      </c>
      <c r="I1759" s="40"/>
      <c r="J1759" s="38">
        <f t="shared" si="146"/>
        <v>12.5</v>
      </c>
      <c r="K1759" s="58">
        <v>13.75</v>
      </c>
      <c r="L1759" s="56">
        <f t="shared" si="142"/>
        <v>171.875</v>
      </c>
      <c r="M1759" s="58">
        <f t="shared" si="143"/>
        <v>0</v>
      </c>
      <c r="N1759" s="56">
        <f t="shared" si="144"/>
        <v>171.875</v>
      </c>
      <c r="O1759" s="56"/>
    </row>
    <row r="1760" ht="12" customHeight="1" spans="1:15">
      <c r="A1760" s="30" t="s">
        <v>20</v>
      </c>
      <c r="B1760" s="58" t="s">
        <v>1441</v>
      </c>
      <c r="C1760" s="36">
        <v>5</v>
      </c>
      <c r="D1760" s="37" t="s">
        <v>1687</v>
      </c>
      <c r="E1760" s="38"/>
      <c r="F1760" s="38"/>
      <c r="G1760" s="39">
        <v>12.5</v>
      </c>
      <c r="H1760" s="40">
        <f t="shared" si="145"/>
        <v>12.5</v>
      </c>
      <c r="I1760" s="40"/>
      <c r="J1760" s="38">
        <f t="shared" si="146"/>
        <v>12.5</v>
      </c>
      <c r="K1760" s="58">
        <v>13.75</v>
      </c>
      <c r="L1760" s="56">
        <f t="shared" si="142"/>
        <v>171.875</v>
      </c>
      <c r="M1760" s="58">
        <f t="shared" si="143"/>
        <v>0</v>
      </c>
      <c r="N1760" s="56">
        <f t="shared" si="144"/>
        <v>171.875</v>
      </c>
      <c r="O1760" s="56"/>
    </row>
    <row r="1761" ht="12" customHeight="1" spans="1:15">
      <c r="A1761" s="30" t="s">
        <v>20</v>
      </c>
      <c r="B1761" s="58" t="s">
        <v>1441</v>
      </c>
      <c r="C1761" s="36">
        <v>5</v>
      </c>
      <c r="D1761" s="37" t="s">
        <v>1688</v>
      </c>
      <c r="E1761" s="38"/>
      <c r="F1761" s="38"/>
      <c r="G1761" s="39">
        <v>12.5</v>
      </c>
      <c r="H1761" s="40">
        <f t="shared" si="145"/>
        <v>12.5</v>
      </c>
      <c r="I1761" s="40"/>
      <c r="J1761" s="38">
        <f t="shared" si="146"/>
        <v>12.5</v>
      </c>
      <c r="K1761" s="58">
        <v>13.75</v>
      </c>
      <c r="L1761" s="56">
        <f t="shared" si="142"/>
        <v>171.875</v>
      </c>
      <c r="M1761" s="58">
        <f t="shared" si="143"/>
        <v>0</v>
      </c>
      <c r="N1761" s="56">
        <f t="shared" si="144"/>
        <v>171.875</v>
      </c>
      <c r="O1761" s="56"/>
    </row>
    <row r="1762" ht="12" customHeight="1" spans="1:15">
      <c r="A1762" s="30" t="s">
        <v>20</v>
      </c>
      <c r="B1762" s="58" t="s">
        <v>1441</v>
      </c>
      <c r="C1762" s="36">
        <v>5</v>
      </c>
      <c r="D1762" s="37" t="s">
        <v>1689</v>
      </c>
      <c r="E1762" s="38"/>
      <c r="F1762" s="38"/>
      <c r="G1762" s="39">
        <v>12.5</v>
      </c>
      <c r="H1762" s="40">
        <f t="shared" si="145"/>
        <v>12.5</v>
      </c>
      <c r="I1762" s="40"/>
      <c r="J1762" s="38">
        <f t="shared" si="146"/>
        <v>12.5</v>
      </c>
      <c r="K1762" s="58">
        <v>13.75</v>
      </c>
      <c r="L1762" s="56">
        <f t="shared" si="142"/>
        <v>171.875</v>
      </c>
      <c r="M1762" s="58">
        <f t="shared" si="143"/>
        <v>0</v>
      </c>
      <c r="N1762" s="56">
        <f t="shared" si="144"/>
        <v>171.875</v>
      </c>
      <c r="O1762" s="56"/>
    </row>
    <row r="1763" ht="12" customHeight="1" spans="1:15">
      <c r="A1763" s="30" t="s">
        <v>20</v>
      </c>
      <c r="B1763" s="58" t="s">
        <v>1441</v>
      </c>
      <c r="C1763" s="36">
        <v>5</v>
      </c>
      <c r="D1763" s="37" t="s">
        <v>1690</v>
      </c>
      <c r="E1763" s="38"/>
      <c r="F1763" s="38"/>
      <c r="G1763" s="39">
        <v>12.5</v>
      </c>
      <c r="H1763" s="40">
        <f t="shared" si="145"/>
        <v>12.5</v>
      </c>
      <c r="I1763" s="40"/>
      <c r="J1763" s="38">
        <f t="shared" si="146"/>
        <v>12.5</v>
      </c>
      <c r="K1763" s="58">
        <v>13.75</v>
      </c>
      <c r="L1763" s="56">
        <f t="shared" si="142"/>
        <v>171.875</v>
      </c>
      <c r="M1763" s="58">
        <f t="shared" si="143"/>
        <v>0</v>
      </c>
      <c r="N1763" s="56">
        <f t="shared" si="144"/>
        <v>171.875</v>
      </c>
      <c r="O1763" s="56"/>
    </row>
    <row r="1764" ht="12" customHeight="1" spans="1:15">
      <c r="A1764" s="30" t="s">
        <v>20</v>
      </c>
      <c r="B1764" s="58" t="s">
        <v>1441</v>
      </c>
      <c r="C1764" s="36">
        <v>5</v>
      </c>
      <c r="D1764" s="37" t="s">
        <v>1691</v>
      </c>
      <c r="E1764" s="38"/>
      <c r="F1764" s="38"/>
      <c r="G1764" s="39">
        <v>12.5</v>
      </c>
      <c r="H1764" s="40">
        <f t="shared" si="145"/>
        <v>12.5</v>
      </c>
      <c r="I1764" s="40"/>
      <c r="J1764" s="38">
        <f t="shared" si="146"/>
        <v>12.5</v>
      </c>
      <c r="K1764" s="58">
        <v>13.75</v>
      </c>
      <c r="L1764" s="56">
        <f t="shared" si="142"/>
        <v>171.875</v>
      </c>
      <c r="M1764" s="58">
        <f t="shared" si="143"/>
        <v>0</v>
      </c>
      <c r="N1764" s="56">
        <f t="shared" si="144"/>
        <v>171.875</v>
      </c>
      <c r="O1764" s="56"/>
    </row>
    <row r="1765" ht="12" customHeight="1" spans="1:15">
      <c r="A1765" s="30" t="s">
        <v>20</v>
      </c>
      <c r="B1765" s="58" t="s">
        <v>1441</v>
      </c>
      <c r="C1765" s="36">
        <v>5</v>
      </c>
      <c r="D1765" s="37" t="s">
        <v>1692</v>
      </c>
      <c r="E1765" s="38"/>
      <c r="F1765" s="38"/>
      <c r="G1765" s="39">
        <v>12.5</v>
      </c>
      <c r="H1765" s="40">
        <f t="shared" si="145"/>
        <v>12.5</v>
      </c>
      <c r="I1765" s="40"/>
      <c r="J1765" s="38">
        <f t="shared" si="146"/>
        <v>12.5</v>
      </c>
      <c r="K1765" s="58">
        <v>13.75</v>
      </c>
      <c r="L1765" s="56">
        <f t="shared" si="142"/>
        <v>171.875</v>
      </c>
      <c r="M1765" s="58">
        <f t="shared" si="143"/>
        <v>0</v>
      </c>
      <c r="N1765" s="56">
        <f t="shared" si="144"/>
        <v>171.875</v>
      </c>
      <c r="O1765" s="56"/>
    </row>
    <row r="1766" ht="12" customHeight="1" spans="1:15">
      <c r="A1766" s="30" t="s">
        <v>20</v>
      </c>
      <c r="B1766" s="58" t="s">
        <v>1441</v>
      </c>
      <c r="C1766" s="36">
        <v>5</v>
      </c>
      <c r="D1766" s="37" t="s">
        <v>1693</v>
      </c>
      <c r="E1766" s="38"/>
      <c r="F1766" s="38"/>
      <c r="G1766" s="39">
        <v>12.5</v>
      </c>
      <c r="H1766" s="40">
        <f t="shared" si="145"/>
        <v>12.5</v>
      </c>
      <c r="I1766" s="40"/>
      <c r="J1766" s="38">
        <f t="shared" si="146"/>
        <v>12.5</v>
      </c>
      <c r="K1766" s="58">
        <v>13.75</v>
      </c>
      <c r="L1766" s="56">
        <f t="shared" si="142"/>
        <v>171.875</v>
      </c>
      <c r="M1766" s="58">
        <f t="shared" si="143"/>
        <v>0</v>
      </c>
      <c r="N1766" s="56">
        <f t="shared" si="144"/>
        <v>171.875</v>
      </c>
      <c r="O1766" s="56"/>
    </row>
    <row r="1767" ht="12" customHeight="1" spans="1:15">
      <c r="A1767" s="30" t="s">
        <v>20</v>
      </c>
      <c r="B1767" s="58" t="s">
        <v>1441</v>
      </c>
      <c r="C1767" s="36">
        <v>5</v>
      </c>
      <c r="D1767" s="37" t="s">
        <v>1694</v>
      </c>
      <c r="E1767" s="38"/>
      <c r="F1767" s="38"/>
      <c r="G1767" s="39">
        <v>12.5</v>
      </c>
      <c r="H1767" s="40">
        <f t="shared" si="145"/>
        <v>12.5</v>
      </c>
      <c r="I1767" s="40"/>
      <c r="J1767" s="38">
        <f t="shared" si="146"/>
        <v>12.5</v>
      </c>
      <c r="K1767" s="58">
        <v>13.75</v>
      </c>
      <c r="L1767" s="56">
        <f t="shared" si="142"/>
        <v>171.875</v>
      </c>
      <c r="M1767" s="58">
        <f t="shared" si="143"/>
        <v>0</v>
      </c>
      <c r="N1767" s="56">
        <f t="shared" si="144"/>
        <v>171.875</v>
      </c>
      <c r="O1767" s="56"/>
    </row>
    <row r="1768" ht="12" customHeight="1" spans="1:15">
      <c r="A1768" s="30" t="s">
        <v>20</v>
      </c>
      <c r="B1768" s="58" t="s">
        <v>1441</v>
      </c>
      <c r="C1768" s="36">
        <v>5</v>
      </c>
      <c r="D1768" s="37" t="s">
        <v>1695</v>
      </c>
      <c r="E1768" s="38"/>
      <c r="F1768" s="38"/>
      <c r="G1768" s="39">
        <v>12.5</v>
      </c>
      <c r="H1768" s="40">
        <f t="shared" si="145"/>
        <v>12.5</v>
      </c>
      <c r="I1768" s="40"/>
      <c r="J1768" s="38">
        <f t="shared" si="146"/>
        <v>12.5</v>
      </c>
      <c r="K1768" s="58">
        <v>13.75</v>
      </c>
      <c r="L1768" s="56">
        <f t="shared" si="142"/>
        <v>171.875</v>
      </c>
      <c r="M1768" s="58">
        <f t="shared" si="143"/>
        <v>0</v>
      </c>
      <c r="N1768" s="56">
        <f t="shared" si="144"/>
        <v>171.875</v>
      </c>
      <c r="O1768" s="56"/>
    </row>
    <row r="1769" ht="12" customHeight="1" spans="1:15">
      <c r="A1769" s="30" t="s">
        <v>20</v>
      </c>
      <c r="B1769" s="58" t="s">
        <v>1441</v>
      </c>
      <c r="C1769" s="36">
        <v>5</v>
      </c>
      <c r="D1769" s="37" t="s">
        <v>1696</v>
      </c>
      <c r="E1769" s="38"/>
      <c r="F1769" s="38"/>
      <c r="G1769" s="39">
        <v>12.5</v>
      </c>
      <c r="H1769" s="40">
        <f t="shared" si="145"/>
        <v>12.5</v>
      </c>
      <c r="I1769" s="40"/>
      <c r="J1769" s="38">
        <f t="shared" si="146"/>
        <v>12.5</v>
      </c>
      <c r="K1769" s="58">
        <v>13.75</v>
      </c>
      <c r="L1769" s="56">
        <f t="shared" si="142"/>
        <v>171.875</v>
      </c>
      <c r="M1769" s="58">
        <f t="shared" si="143"/>
        <v>0</v>
      </c>
      <c r="N1769" s="56">
        <f t="shared" si="144"/>
        <v>171.875</v>
      </c>
      <c r="O1769" s="56"/>
    </row>
    <row r="1770" ht="12" customHeight="1" spans="1:15">
      <c r="A1770" s="30" t="s">
        <v>20</v>
      </c>
      <c r="B1770" s="58" t="s">
        <v>1441</v>
      </c>
      <c r="C1770" s="36">
        <v>5</v>
      </c>
      <c r="D1770" s="37" t="s">
        <v>1697</v>
      </c>
      <c r="E1770" s="38"/>
      <c r="F1770" s="38"/>
      <c r="G1770" s="39">
        <v>12.5</v>
      </c>
      <c r="H1770" s="40">
        <f t="shared" si="145"/>
        <v>12.5</v>
      </c>
      <c r="I1770" s="40"/>
      <c r="J1770" s="38">
        <f t="shared" si="146"/>
        <v>12.5</v>
      </c>
      <c r="K1770" s="58">
        <v>13.75</v>
      </c>
      <c r="L1770" s="56">
        <f t="shared" si="142"/>
        <v>171.875</v>
      </c>
      <c r="M1770" s="58">
        <f t="shared" si="143"/>
        <v>0</v>
      </c>
      <c r="N1770" s="56">
        <f t="shared" si="144"/>
        <v>171.875</v>
      </c>
      <c r="O1770" s="56"/>
    </row>
    <row r="1771" ht="12" customHeight="1" spans="1:15">
      <c r="A1771" s="30" t="s">
        <v>20</v>
      </c>
      <c r="B1771" s="58" t="s">
        <v>1441</v>
      </c>
      <c r="C1771" s="36">
        <v>5</v>
      </c>
      <c r="D1771" s="37" t="s">
        <v>1698</v>
      </c>
      <c r="E1771" s="38"/>
      <c r="F1771" s="38"/>
      <c r="G1771" s="39">
        <v>13</v>
      </c>
      <c r="H1771" s="40">
        <f t="shared" si="145"/>
        <v>13</v>
      </c>
      <c r="I1771" s="40"/>
      <c r="J1771" s="38">
        <f t="shared" si="146"/>
        <v>13</v>
      </c>
      <c r="K1771" s="58">
        <v>13.75</v>
      </c>
      <c r="L1771" s="56">
        <f t="shared" si="142"/>
        <v>178.75</v>
      </c>
      <c r="M1771" s="58">
        <f t="shared" si="143"/>
        <v>0</v>
      </c>
      <c r="N1771" s="56">
        <f t="shared" si="144"/>
        <v>178.75</v>
      </c>
      <c r="O1771" s="56"/>
    </row>
    <row r="1772" ht="12" customHeight="1" spans="1:15">
      <c r="A1772" s="30" t="s">
        <v>20</v>
      </c>
      <c r="B1772" s="58" t="s">
        <v>1441</v>
      </c>
      <c r="C1772" s="36">
        <v>5</v>
      </c>
      <c r="D1772" s="37" t="s">
        <v>1699</v>
      </c>
      <c r="E1772" s="38"/>
      <c r="F1772" s="38"/>
      <c r="G1772" s="39">
        <v>12.5</v>
      </c>
      <c r="H1772" s="40">
        <f t="shared" si="145"/>
        <v>12.5</v>
      </c>
      <c r="I1772" s="40"/>
      <c r="J1772" s="38">
        <f t="shared" si="146"/>
        <v>12.5</v>
      </c>
      <c r="K1772" s="58">
        <v>13.75</v>
      </c>
      <c r="L1772" s="56">
        <f t="shared" si="142"/>
        <v>171.875</v>
      </c>
      <c r="M1772" s="58">
        <f t="shared" si="143"/>
        <v>0</v>
      </c>
      <c r="N1772" s="56">
        <f t="shared" si="144"/>
        <v>171.875</v>
      </c>
      <c r="O1772" s="56"/>
    </row>
    <row r="1773" ht="12" customHeight="1" spans="1:15">
      <c r="A1773" s="30" t="s">
        <v>20</v>
      </c>
      <c r="B1773" s="58" t="s">
        <v>1441</v>
      </c>
      <c r="C1773" s="36">
        <v>5</v>
      </c>
      <c r="D1773" s="37" t="s">
        <v>1700</v>
      </c>
      <c r="E1773" s="38"/>
      <c r="F1773" s="38"/>
      <c r="G1773" s="39">
        <v>12.5</v>
      </c>
      <c r="H1773" s="40">
        <f t="shared" si="145"/>
        <v>12.5</v>
      </c>
      <c r="I1773" s="40"/>
      <c r="J1773" s="38">
        <f t="shared" si="146"/>
        <v>12.5</v>
      </c>
      <c r="K1773" s="58">
        <v>13.75</v>
      </c>
      <c r="L1773" s="56">
        <f t="shared" si="142"/>
        <v>171.875</v>
      </c>
      <c r="M1773" s="58">
        <f t="shared" si="143"/>
        <v>0</v>
      </c>
      <c r="N1773" s="56">
        <f t="shared" si="144"/>
        <v>171.875</v>
      </c>
      <c r="O1773" s="56"/>
    </row>
    <row r="1774" ht="12" customHeight="1" spans="1:15">
      <c r="A1774" s="30" t="s">
        <v>20</v>
      </c>
      <c r="B1774" s="58" t="s">
        <v>1441</v>
      </c>
      <c r="C1774" s="36">
        <v>5</v>
      </c>
      <c r="D1774" s="37" t="s">
        <v>1701</v>
      </c>
      <c r="E1774" s="38"/>
      <c r="F1774" s="38"/>
      <c r="G1774" s="39">
        <v>12.5</v>
      </c>
      <c r="H1774" s="40">
        <f t="shared" si="145"/>
        <v>12.5</v>
      </c>
      <c r="I1774" s="40"/>
      <c r="J1774" s="38">
        <f t="shared" si="146"/>
        <v>12.5</v>
      </c>
      <c r="K1774" s="58">
        <v>13.75</v>
      </c>
      <c r="L1774" s="56">
        <f t="shared" si="142"/>
        <v>171.875</v>
      </c>
      <c r="M1774" s="58">
        <f t="shared" si="143"/>
        <v>0</v>
      </c>
      <c r="N1774" s="56">
        <f t="shared" si="144"/>
        <v>171.875</v>
      </c>
      <c r="O1774" s="56"/>
    </row>
    <row r="1775" ht="12" customHeight="1" spans="1:15">
      <c r="A1775" s="30" t="s">
        <v>20</v>
      </c>
      <c r="B1775" s="58" t="s">
        <v>1441</v>
      </c>
      <c r="C1775" s="36">
        <v>5</v>
      </c>
      <c r="D1775" s="37" t="s">
        <v>1702</v>
      </c>
      <c r="E1775" s="38"/>
      <c r="F1775" s="38"/>
      <c r="G1775" s="39">
        <v>12.5</v>
      </c>
      <c r="H1775" s="40">
        <f t="shared" si="145"/>
        <v>12.5</v>
      </c>
      <c r="I1775" s="40"/>
      <c r="J1775" s="38">
        <f t="shared" si="146"/>
        <v>12.5</v>
      </c>
      <c r="K1775" s="58">
        <v>13.75</v>
      </c>
      <c r="L1775" s="56">
        <f t="shared" si="142"/>
        <v>171.875</v>
      </c>
      <c r="M1775" s="58">
        <f t="shared" si="143"/>
        <v>0</v>
      </c>
      <c r="N1775" s="56">
        <f t="shared" si="144"/>
        <v>171.875</v>
      </c>
      <c r="O1775" s="56"/>
    </row>
    <row r="1776" ht="12" customHeight="1" spans="1:15">
      <c r="A1776" s="30" t="s">
        <v>20</v>
      </c>
      <c r="B1776" s="58" t="s">
        <v>1441</v>
      </c>
      <c r="C1776" s="36">
        <v>5</v>
      </c>
      <c r="D1776" s="37" t="s">
        <v>1703</v>
      </c>
      <c r="E1776" s="38"/>
      <c r="F1776" s="38"/>
      <c r="G1776" s="39">
        <v>12.5</v>
      </c>
      <c r="H1776" s="40">
        <f t="shared" si="145"/>
        <v>12.5</v>
      </c>
      <c r="I1776" s="40"/>
      <c r="J1776" s="38">
        <f t="shared" si="146"/>
        <v>12.5</v>
      </c>
      <c r="K1776" s="58">
        <v>13.75</v>
      </c>
      <c r="L1776" s="56">
        <f t="shared" si="142"/>
        <v>171.875</v>
      </c>
      <c r="M1776" s="58">
        <f t="shared" si="143"/>
        <v>0</v>
      </c>
      <c r="N1776" s="56">
        <f t="shared" si="144"/>
        <v>171.875</v>
      </c>
      <c r="O1776" s="56"/>
    </row>
    <row r="1777" ht="12" customHeight="1" spans="1:15">
      <c r="A1777" s="30" t="s">
        <v>20</v>
      </c>
      <c r="B1777" s="58" t="s">
        <v>1441</v>
      </c>
      <c r="C1777" s="36">
        <v>5</v>
      </c>
      <c r="D1777" s="37" t="s">
        <v>1704</v>
      </c>
      <c r="E1777" s="38"/>
      <c r="F1777" s="38"/>
      <c r="G1777" s="39">
        <v>12.5</v>
      </c>
      <c r="H1777" s="40">
        <f t="shared" si="145"/>
        <v>12.5</v>
      </c>
      <c r="I1777" s="40"/>
      <c r="J1777" s="38">
        <f t="shared" si="146"/>
        <v>12.5</v>
      </c>
      <c r="K1777" s="58">
        <v>13.75</v>
      </c>
      <c r="L1777" s="56">
        <f t="shared" si="142"/>
        <v>171.875</v>
      </c>
      <c r="M1777" s="58">
        <f t="shared" si="143"/>
        <v>0</v>
      </c>
      <c r="N1777" s="56">
        <f t="shared" si="144"/>
        <v>171.875</v>
      </c>
      <c r="O1777" s="56"/>
    </row>
    <row r="1778" ht="12" customHeight="1" spans="1:15">
      <c r="A1778" s="30" t="s">
        <v>20</v>
      </c>
      <c r="B1778" s="58" t="s">
        <v>1441</v>
      </c>
      <c r="C1778" s="36">
        <v>5</v>
      </c>
      <c r="D1778" s="37" t="s">
        <v>1705</v>
      </c>
      <c r="E1778" s="38"/>
      <c r="F1778" s="38"/>
      <c r="G1778" s="39">
        <v>12.5</v>
      </c>
      <c r="H1778" s="40">
        <f t="shared" si="145"/>
        <v>12.5</v>
      </c>
      <c r="I1778" s="40"/>
      <c r="J1778" s="38">
        <f t="shared" si="146"/>
        <v>12.5</v>
      </c>
      <c r="K1778" s="58">
        <v>13.75</v>
      </c>
      <c r="L1778" s="56">
        <f t="shared" si="142"/>
        <v>171.875</v>
      </c>
      <c r="M1778" s="58">
        <f t="shared" si="143"/>
        <v>0</v>
      </c>
      <c r="N1778" s="56">
        <f t="shared" si="144"/>
        <v>171.875</v>
      </c>
      <c r="O1778" s="56"/>
    </row>
    <row r="1779" ht="12" customHeight="1" spans="1:15">
      <c r="A1779" s="30" t="s">
        <v>20</v>
      </c>
      <c r="B1779" s="58" t="s">
        <v>1441</v>
      </c>
      <c r="C1779" s="36">
        <v>5</v>
      </c>
      <c r="D1779" s="37" t="s">
        <v>1706</v>
      </c>
      <c r="E1779" s="38"/>
      <c r="F1779" s="38"/>
      <c r="G1779" s="39">
        <v>12.5</v>
      </c>
      <c r="H1779" s="40">
        <f t="shared" si="145"/>
        <v>12.5</v>
      </c>
      <c r="I1779" s="40"/>
      <c r="J1779" s="38">
        <f t="shared" si="146"/>
        <v>12.5</v>
      </c>
      <c r="K1779" s="58">
        <v>13.75</v>
      </c>
      <c r="L1779" s="56">
        <f t="shared" si="142"/>
        <v>171.875</v>
      </c>
      <c r="M1779" s="58">
        <f t="shared" si="143"/>
        <v>0</v>
      </c>
      <c r="N1779" s="56">
        <f t="shared" si="144"/>
        <v>171.875</v>
      </c>
      <c r="O1779" s="56"/>
    </row>
    <row r="1780" ht="12" customHeight="1" spans="1:15">
      <c r="A1780" s="30" t="s">
        <v>20</v>
      </c>
      <c r="B1780" s="58" t="s">
        <v>1441</v>
      </c>
      <c r="C1780" s="36">
        <v>5</v>
      </c>
      <c r="D1780" s="37" t="s">
        <v>1707</v>
      </c>
      <c r="E1780" s="38"/>
      <c r="F1780" s="38"/>
      <c r="G1780" s="39">
        <v>12.5</v>
      </c>
      <c r="H1780" s="40">
        <f t="shared" si="145"/>
        <v>12.5</v>
      </c>
      <c r="I1780" s="40"/>
      <c r="J1780" s="38">
        <f t="shared" si="146"/>
        <v>12.5</v>
      </c>
      <c r="K1780" s="58">
        <v>13.75</v>
      </c>
      <c r="L1780" s="56">
        <f t="shared" si="142"/>
        <v>171.875</v>
      </c>
      <c r="M1780" s="58">
        <f t="shared" si="143"/>
        <v>0</v>
      </c>
      <c r="N1780" s="56">
        <f t="shared" si="144"/>
        <v>171.875</v>
      </c>
      <c r="O1780" s="56"/>
    </row>
    <row r="1781" ht="12" customHeight="1" spans="1:15">
      <c r="A1781" s="30" t="s">
        <v>20</v>
      </c>
      <c r="B1781" s="58" t="s">
        <v>1441</v>
      </c>
      <c r="C1781" s="36">
        <v>5</v>
      </c>
      <c r="D1781" s="37" t="s">
        <v>1708</v>
      </c>
      <c r="E1781" s="38"/>
      <c r="F1781" s="38"/>
      <c r="G1781" s="39">
        <v>12.5</v>
      </c>
      <c r="H1781" s="40">
        <f t="shared" si="145"/>
        <v>12.5</v>
      </c>
      <c r="I1781" s="40"/>
      <c r="J1781" s="38">
        <f t="shared" si="146"/>
        <v>12.5</v>
      </c>
      <c r="K1781" s="58">
        <v>13.75</v>
      </c>
      <c r="L1781" s="56">
        <f t="shared" si="142"/>
        <v>171.875</v>
      </c>
      <c r="M1781" s="58">
        <f t="shared" si="143"/>
        <v>0</v>
      </c>
      <c r="N1781" s="56">
        <f t="shared" si="144"/>
        <v>171.875</v>
      </c>
      <c r="O1781" s="56"/>
    </row>
    <row r="1782" ht="12" customHeight="1" spans="1:15">
      <c r="A1782" s="30" t="s">
        <v>20</v>
      </c>
      <c r="B1782" s="58" t="s">
        <v>1441</v>
      </c>
      <c r="C1782" s="36">
        <v>5</v>
      </c>
      <c r="D1782" s="37" t="s">
        <v>1614</v>
      </c>
      <c r="E1782" s="38"/>
      <c r="F1782" s="38"/>
      <c r="G1782" s="39">
        <v>12.5</v>
      </c>
      <c r="H1782" s="40">
        <f t="shared" si="145"/>
        <v>12.5</v>
      </c>
      <c r="I1782" s="40"/>
      <c r="J1782" s="38">
        <f t="shared" si="146"/>
        <v>12.5</v>
      </c>
      <c r="K1782" s="58">
        <v>13.75</v>
      </c>
      <c r="L1782" s="56">
        <f t="shared" si="142"/>
        <v>171.875</v>
      </c>
      <c r="M1782" s="58">
        <f t="shared" si="143"/>
        <v>0</v>
      </c>
      <c r="N1782" s="56">
        <f t="shared" si="144"/>
        <v>171.875</v>
      </c>
      <c r="O1782" s="56"/>
    </row>
    <row r="1783" ht="12" customHeight="1" spans="1:15">
      <c r="A1783" s="30" t="s">
        <v>20</v>
      </c>
      <c r="B1783" s="58" t="s">
        <v>1441</v>
      </c>
      <c r="C1783" s="36">
        <v>5</v>
      </c>
      <c r="D1783" s="37" t="s">
        <v>1709</v>
      </c>
      <c r="E1783" s="38"/>
      <c r="F1783" s="38"/>
      <c r="G1783" s="39">
        <v>12.5</v>
      </c>
      <c r="H1783" s="40">
        <f t="shared" si="145"/>
        <v>12.5</v>
      </c>
      <c r="I1783" s="40"/>
      <c r="J1783" s="38">
        <f t="shared" si="146"/>
        <v>12.5</v>
      </c>
      <c r="K1783" s="58">
        <v>13.75</v>
      </c>
      <c r="L1783" s="56">
        <f t="shared" si="142"/>
        <v>171.875</v>
      </c>
      <c r="M1783" s="58">
        <f t="shared" si="143"/>
        <v>0</v>
      </c>
      <c r="N1783" s="56">
        <f t="shared" si="144"/>
        <v>171.875</v>
      </c>
      <c r="O1783" s="56"/>
    </row>
    <row r="1784" ht="12" customHeight="1" spans="1:15">
      <c r="A1784" s="30" t="s">
        <v>20</v>
      </c>
      <c r="B1784" s="58" t="s">
        <v>1441</v>
      </c>
      <c r="C1784" s="36">
        <v>5</v>
      </c>
      <c r="D1784" s="37" t="s">
        <v>1710</v>
      </c>
      <c r="E1784" s="38"/>
      <c r="F1784" s="38"/>
      <c r="G1784" s="39">
        <v>12.5</v>
      </c>
      <c r="H1784" s="40">
        <f t="shared" si="145"/>
        <v>12.5</v>
      </c>
      <c r="I1784" s="40"/>
      <c r="J1784" s="38">
        <f t="shared" si="146"/>
        <v>12.5</v>
      </c>
      <c r="K1784" s="58">
        <v>13.75</v>
      </c>
      <c r="L1784" s="56">
        <f t="shared" si="142"/>
        <v>171.875</v>
      </c>
      <c r="M1784" s="58">
        <f t="shared" si="143"/>
        <v>0</v>
      </c>
      <c r="N1784" s="56">
        <f t="shared" si="144"/>
        <v>171.875</v>
      </c>
      <c r="O1784" s="56"/>
    </row>
    <row r="1785" ht="12" customHeight="1" spans="1:15">
      <c r="A1785" s="30" t="s">
        <v>20</v>
      </c>
      <c r="B1785" s="58" t="s">
        <v>1441</v>
      </c>
      <c r="C1785" s="36">
        <v>5</v>
      </c>
      <c r="D1785" s="37" t="s">
        <v>1711</v>
      </c>
      <c r="E1785" s="38"/>
      <c r="F1785" s="38"/>
      <c r="G1785" s="39">
        <v>12.5</v>
      </c>
      <c r="H1785" s="40">
        <f t="shared" si="145"/>
        <v>12.5</v>
      </c>
      <c r="I1785" s="40"/>
      <c r="J1785" s="38">
        <f t="shared" si="146"/>
        <v>12.5</v>
      </c>
      <c r="K1785" s="58">
        <v>13.75</v>
      </c>
      <c r="L1785" s="56">
        <f t="shared" si="142"/>
        <v>171.875</v>
      </c>
      <c r="M1785" s="58">
        <f t="shared" si="143"/>
        <v>0</v>
      </c>
      <c r="N1785" s="56">
        <f t="shared" si="144"/>
        <v>171.875</v>
      </c>
      <c r="O1785" s="56"/>
    </row>
    <row r="1786" ht="12" customHeight="1" spans="1:15">
      <c r="A1786" s="30" t="s">
        <v>20</v>
      </c>
      <c r="B1786" s="58" t="s">
        <v>1441</v>
      </c>
      <c r="C1786" s="36">
        <v>5</v>
      </c>
      <c r="D1786" s="37" t="s">
        <v>1712</v>
      </c>
      <c r="E1786" s="38"/>
      <c r="F1786" s="38"/>
      <c r="G1786" s="39">
        <v>12.5</v>
      </c>
      <c r="H1786" s="40">
        <f t="shared" si="145"/>
        <v>12.5</v>
      </c>
      <c r="I1786" s="40"/>
      <c r="J1786" s="38">
        <f t="shared" si="146"/>
        <v>12.5</v>
      </c>
      <c r="K1786" s="58">
        <v>13.75</v>
      </c>
      <c r="L1786" s="56">
        <f t="shared" si="142"/>
        <v>171.875</v>
      </c>
      <c r="M1786" s="58">
        <f t="shared" si="143"/>
        <v>0</v>
      </c>
      <c r="N1786" s="56">
        <f t="shared" si="144"/>
        <v>171.875</v>
      </c>
      <c r="O1786" s="56"/>
    </row>
    <row r="1787" ht="12" customHeight="1" spans="1:15">
      <c r="A1787" s="30" t="s">
        <v>20</v>
      </c>
      <c r="B1787" s="58" t="s">
        <v>1441</v>
      </c>
      <c r="C1787" s="36">
        <v>5</v>
      </c>
      <c r="D1787" s="37" t="s">
        <v>1713</v>
      </c>
      <c r="E1787" s="38"/>
      <c r="F1787" s="38"/>
      <c r="G1787" s="39">
        <v>12.5</v>
      </c>
      <c r="H1787" s="40">
        <f t="shared" si="145"/>
        <v>12.5</v>
      </c>
      <c r="I1787" s="40"/>
      <c r="J1787" s="38">
        <f t="shared" si="146"/>
        <v>12.5</v>
      </c>
      <c r="K1787" s="58">
        <v>13.75</v>
      </c>
      <c r="L1787" s="56">
        <f t="shared" si="142"/>
        <v>171.875</v>
      </c>
      <c r="M1787" s="58">
        <f t="shared" si="143"/>
        <v>0</v>
      </c>
      <c r="N1787" s="56">
        <f t="shared" si="144"/>
        <v>171.875</v>
      </c>
      <c r="O1787" s="56"/>
    </row>
    <row r="1788" ht="12" customHeight="1" spans="1:15">
      <c r="A1788" s="30" t="s">
        <v>20</v>
      </c>
      <c r="B1788" s="58" t="s">
        <v>1441</v>
      </c>
      <c r="C1788" s="36">
        <v>6</v>
      </c>
      <c r="D1788" s="37" t="s">
        <v>1714</v>
      </c>
      <c r="E1788" s="38"/>
      <c r="F1788" s="38"/>
      <c r="G1788" s="39">
        <v>12.5</v>
      </c>
      <c r="H1788" s="40">
        <f t="shared" si="145"/>
        <v>12.5</v>
      </c>
      <c r="I1788" s="40"/>
      <c r="J1788" s="38">
        <f t="shared" si="146"/>
        <v>12.5</v>
      </c>
      <c r="K1788" s="58">
        <v>13.75</v>
      </c>
      <c r="L1788" s="56">
        <f t="shared" si="142"/>
        <v>171.875</v>
      </c>
      <c r="M1788" s="58">
        <f t="shared" si="143"/>
        <v>0</v>
      </c>
      <c r="N1788" s="56">
        <f t="shared" si="144"/>
        <v>171.875</v>
      </c>
      <c r="O1788" s="56"/>
    </row>
    <row r="1789" ht="12" customHeight="1" spans="1:15">
      <c r="A1789" s="30" t="s">
        <v>20</v>
      </c>
      <c r="B1789" s="58" t="s">
        <v>1441</v>
      </c>
      <c r="C1789" s="36">
        <v>6</v>
      </c>
      <c r="D1789" s="37" t="s">
        <v>1715</v>
      </c>
      <c r="E1789" s="38"/>
      <c r="F1789" s="38"/>
      <c r="G1789" s="39">
        <v>13</v>
      </c>
      <c r="H1789" s="40">
        <f t="shared" si="145"/>
        <v>13</v>
      </c>
      <c r="I1789" s="40"/>
      <c r="J1789" s="38">
        <f t="shared" si="146"/>
        <v>13</v>
      </c>
      <c r="K1789" s="58">
        <v>13.75</v>
      </c>
      <c r="L1789" s="56">
        <f t="shared" si="142"/>
        <v>178.75</v>
      </c>
      <c r="M1789" s="58">
        <f t="shared" si="143"/>
        <v>0</v>
      </c>
      <c r="N1789" s="56">
        <f t="shared" si="144"/>
        <v>178.75</v>
      </c>
      <c r="O1789" s="56"/>
    </row>
    <row r="1790" ht="12" customHeight="1" spans="1:15">
      <c r="A1790" s="30" t="s">
        <v>20</v>
      </c>
      <c r="B1790" s="58" t="s">
        <v>1441</v>
      </c>
      <c r="C1790" s="36">
        <v>6</v>
      </c>
      <c r="D1790" s="37" t="s">
        <v>1716</v>
      </c>
      <c r="E1790" s="38"/>
      <c r="F1790" s="38"/>
      <c r="G1790" s="39">
        <v>12.5</v>
      </c>
      <c r="H1790" s="40">
        <f t="shared" si="145"/>
        <v>12.5</v>
      </c>
      <c r="I1790" s="40"/>
      <c r="J1790" s="38">
        <f t="shared" si="146"/>
        <v>12.5</v>
      </c>
      <c r="K1790" s="58">
        <v>13.75</v>
      </c>
      <c r="L1790" s="56">
        <f t="shared" si="142"/>
        <v>171.875</v>
      </c>
      <c r="M1790" s="58">
        <f t="shared" si="143"/>
        <v>0</v>
      </c>
      <c r="N1790" s="56">
        <f t="shared" si="144"/>
        <v>171.875</v>
      </c>
      <c r="O1790" s="56"/>
    </row>
    <row r="1791" ht="12" customHeight="1" spans="1:15">
      <c r="A1791" s="30" t="s">
        <v>20</v>
      </c>
      <c r="B1791" s="58" t="s">
        <v>1441</v>
      </c>
      <c r="C1791" s="36">
        <v>6</v>
      </c>
      <c r="D1791" s="37" t="s">
        <v>1717</v>
      </c>
      <c r="E1791" s="38"/>
      <c r="F1791" s="38"/>
      <c r="G1791" s="39">
        <v>12.5</v>
      </c>
      <c r="H1791" s="40">
        <f t="shared" si="145"/>
        <v>12.5</v>
      </c>
      <c r="I1791" s="40"/>
      <c r="J1791" s="38">
        <f t="shared" si="146"/>
        <v>12.5</v>
      </c>
      <c r="K1791" s="58">
        <v>13.75</v>
      </c>
      <c r="L1791" s="56">
        <f t="shared" si="142"/>
        <v>171.875</v>
      </c>
      <c r="M1791" s="58">
        <f t="shared" si="143"/>
        <v>0</v>
      </c>
      <c r="N1791" s="56">
        <f t="shared" si="144"/>
        <v>171.875</v>
      </c>
      <c r="O1791" s="56"/>
    </row>
    <row r="1792" ht="12" customHeight="1" spans="1:15">
      <c r="A1792" s="30" t="s">
        <v>20</v>
      </c>
      <c r="B1792" s="58" t="s">
        <v>1441</v>
      </c>
      <c r="C1792" s="36">
        <v>6</v>
      </c>
      <c r="D1792" s="37" t="s">
        <v>1718</v>
      </c>
      <c r="E1792" s="38"/>
      <c r="F1792" s="38"/>
      <c r="G1792" s="39">
        <v>12.5</v>
      </c>
      <c r="H1792" s="40">
        <f t="shared" si="145"/>
        <v>12.5</v>
      </c>
      <c r="I1792" s="40"/>
      <c r="J1792" s="38">
        <f t="shared" si="146"/>
        <v>12.5</v>
      </c>
      <c r="K1792" s="58">
        <v>13.75</v>
      </c>
      <c r="L1792" s="56">
        <f t="shared" si="142"/>
        <v>171.875</v>
      </c>
      <c r="M1792" s="58">
        <f t="shared" si="143"/>
        <v>0</v>
      </c>
      <c r="N1792" s="56">
        <f t="shared" si="144"/>
        <v>171.875</v>
      </c>
      <c r="O1792" s="56"/>
    </row>
    <row r="1793" ht="12" customHeight="1" spans="1:15">
      <c r="A1793" s="30" t="s">
        <v>20</v>
      </c>
      <c r="B1793" s="58" t="s">
        <v>1441</v>
      </c>
      <c r="C1793" s="36">
        <v>6</v>
      </c>
      <c r="D1793" s="37" t="s">
        <v>1288</v>
      </c>
      <c r="E1793" s="38"/>
      <c r="F1793" s="38"/>
      <c r="G1793" s="39">
        <v>25</v>
      </c>
      <c r="H1793" s="40">
        <f t="shared" si="145"/>
        <v>25</v>
      </c>
      <c r="I1793" s="40"/>
      <c r="J1793" s="38">
        <f t="shared" si="146"/>
        <v>25</v>
      </c>
      <c r="K1793" s="58">
        <v>13.75</v>
      </c>
      <c r="L1793" s="56">
        <f t="shared" si="142"/>
        <v>343.75</v>
      </c>
      <c r="M1793" s="58">
        <f t="shared" si="143"/>
        <v>0</v>
      </c>
      <c r="N1793" s="56">
        <f t="shared" si="144"/>
        <v>343.75</v>
      </c>
      <c r="O1793" s="56"/>
    </row>
    <row r="1794" ht="12" customHeight="1" spans="1:15">
      <c r="A1794" s="30" t="s">
        <v>20</v>
      </c>
      <c r="B1794" s="58" t="s">
        <v>1441</v>
      </c>
      <c r="C1794" s="36">
        <v>6</v>
      </c>
      <c r="D1794" s="37" t="s">
        <v>1719</v>
      </c>
      <c r="E1794" s="38"/>
      <c r="F1794" s="38"/>
      <c r="G1794" s="39">
        <v>12.5</v>
      </c>
      <c r="H1794" s="40">
        <f t="shared" si="145"/>
        <v>12.5</v>
      </c>
      <c r="I1794" s="40"/>
      <c r="J1794" s="38">
        <f t="shared" si="146"/>
        <v>12.5</v>
      </c>
      <c r="K1794" s="58">
        <v>13.75</v>
      </c>
      <c r="L1794" s="56">
        <f t="shared" si="142"/>
        <v>171.875</v>
      </c>
      <c r="M1794" s="58">
        <f t="shared" si="143"/>
        <v>0</v>
      </c>
      <c r="N1794" s="56">
        <f t="shared" si="144"/>
        <v>171.875</v>
      </c>
      <c r="O1794" s="56"/>
    </row>
    <row r="1795" ht="12" customHeight="1" spans="1:15">
      <c r="A1795" s="30" t="s">
        <v>20</v>
      </c>
      <c r="B1795" s="58" t="s">
        <v>1441</v>
      </c>
      <c r="C1795" s="36">
        <v>6</v>
      </c>
      <c r="D1795" s="37" t="s">
        <v>1720</v>
      </c>
      <c r="E1795" s="38"/>
      <c r="F1795" s="38"/>
      <c r="G1795" s="39">
        <v>12.5</v>
      </c>
      <c r="H1795" s="40">
        <f t="shared" si="145"/>
        <v>12.5</v>
      </c>
      <c r="I1795" s="40"/>
      <c r="J1795" s="38">
        <f t="shared" si="146"/>
        <v>12.5</v>
      </c>
      <c r="K1795" s="58">
        <v>13.75</v>
      </c>
      <c r="L1795" s="56">
        <f t="shared" si="142"/>
        <v>171.875</v>
      </c>
      <c r="M1795" s="58">
        <f t="shared" si="143"/>
        <v>0</v>
      </c>
      <c r="N1795" s="56">
        <f t="shared" si="144"/>
        <v>171.875</v>
      </c>
      <c r="O1795" s="56"/>
    </row>
    <row r="1796" ht="12" customHeight="1" spans="1:15">
      <c r="A1796" s="30" t="s">
        <v>20</v>
      </c>
      <c r="B1796" s="58" t="s">
        <v>1441</v>
      </c>
      <c r="C1796" s="36">
        <v>6</v>
      </c>
      <c r="D1796" s="37" t="s">
        <v>1721</v>
      </c>
      <c r="E1796" s="38"/>
      <c r="F1796" s="38"/>
      <c r="G1796" s="39">
        <v>12.5</v>
      </c>
      <c r="H1796" s="40">
        <f t="shared" si="145"/>
        <v>12.5</v>
      </c>
      <c r="I1796" s="40"/>
      <c r="J1796" s="38">
        <f t="shared" si="146"/>
        <v>12.5</v>
      </c>
      <c r="K1796" s="58">
        <v>13.75</v>
      </c>
      <c r="L1796" s="56">
        <f t="shared" si="142"/>
        <v>171.875</v>
      </c>
      <c r="M1796" s="58">
        <f t="shared" si="143"/>
        <v>0</v>
      </c>
      <c r="N1796" s="56">
        <f t="shared" si="144"/>
        <v>171.875</v>
      </c>
      <c r="O1796" s="56"/>
    </row>
    <row r="1797" ht="12" customHeight="1" spans="1:15">
      <c r="A1797" s="30" t="s">
        <v>20</v>
      </c>
      <c r="B1797" s="58" t="s">
        <v>1441</v>
      </c>
      <c r="C1797" s="36">
        <v>6</v>
      </c>
      <c r="D1797" s="37" t="s">
        <v>1722</v>
      </c>
      <c r="E1797" s="38"/>
      <c r="F1797" s="38"/>
      <c r="G1797" s="39">
        <v>12.5</v>
      </c>
      <c r="H1797" s="40">
        <f t="shared" si="145"/>
        <v>12.5</v>
      </c>
      <c r="I1797" s="40"/>
      <c r="J1797" s="38">
        <f t="shared" si="146"/>
        <v>12.5</v>
      </c>
      <c r="K1797" s="58">
        <v>13.75</v>
      </c>
      <c r="L1797" s="56">
        <f t="shared" si="142"/>
        <v>171.875</v>
      </c>
      <c r="M1797" s="58">
        <f t="shared" si="143"/>
        <v>0</v>
      </c>
      <c r="N1797" s="56">
        <f t="shared" si="144"/>
        <v>171.875</v>
      </c>
      <c r="O1797" s="56"/>
    </row>
    <row r="1798" ht="12" customHeight="1" spans="1:15">
      <c r="A1798" s="30" t="s">
        <v>20</v>
      </c>
      <c r="B1798" s="58" t="s">
        <v>1441</v>
      </c>
      <c r="C1798" s="36">
        <v>6</v>
      </c>
      <c r="D1798" s="37" t="s">
        <v>1723</v>
      </c>
      <c r="E1798" s="38"/>
      <c r="F1798" s="38"/>
      <c r="G1798" s="39">
        <v>12.5</v>
      </c>
      <c r="H1798" s="40">
        <f t="shared" si="145"/>
        <v>12.5</v>
      </c>
      <c r="I1798" s="40"/>
      <c r="J1798" s="38">
        <f t="shared" si="146"/>
        <v>12.5</v>
      </c>
      <c r="K1798" s="58">
        <v>13.75</v>
      </c>
      <c r="L1798" s="56">
        <f t="shared" si="142"/>
        <v>171.875</v>
      </c>
      <c r="M1798" s="58">
        <f t="shared" si="143"/>
        <v>0</v>
      </c>
      <c r="N1798" s="56">
        <f t="shared" si="144"/>
        <v>171.875</v>
      </c>
      <c r="O1798" s="56"/>
    </row>
    <row r="1799" ht="12" customHeight="1" spans="1:15">
      <c r="A1799" s="30" t="s">
        <v>20</v>
      </c>
      <c r="B1799" s="58" t="s">
        <v>1441</v>
      </c>
      <c r="C1799" s="36">
        <v>6</v>
      </c>
      <c r="D1799" s="37" t="s">
        <v>1228</v>
      </c>
      <c r="E1799" s="38"/>
      <c r="F1799" s="38"/>
      <c r="G1799" s="39">
        <v>12.5</v>
      </c>
      <c r="H1799" s="40">
        <f t="shared" si="145"/>
        <v>12.5</v>
      </c>
      <c r="I1799" s="40"/>
      <c r="J1799" s="38">
        <f t="shared" si="146"/>
        <v>12.5</v>
      </c>
      <c r="K1799" s="58">
        <v>13.75</v>
      </c>
      <c r="L1799" s="56">
        <f t="shared" si="142"/>
        <v>171.875</v>
      </c>
      <c r="M1799" s="58">
        <f t="shared" si="143"/>
        <v>0</v>
      </c>
      <c r="N1799" s="56">
        <f t="shared" si="144"/>
        <v>171.875</v>
      </c>
      <c r="O1799" s="56"/>
    </row>
    <row r="1800" ht="12" customHeight="1" spans="1:15">
      <c r="A1800" s="30" t="s">
        <v>20</v>
      </c>
      <c r="B1800" s="58" t="s">
        <v>1441</v>
      </c>
      <c r="C1800" s="36">
        <v>6</v>
      </c>
      <c r="D1800" s="37" t="s">
        <v>1724</v>
      </c>
      <c r="E1800" s="38"/>
      <c r="F1800" s="38"/>
      <c r="G1800" s="39">
        <v>13</v>
      </c>
      <c r="H1800" s="40">
        <f t="shared" si="145"/>
        <v>13</v>
      </c>
      <c r="I1800" s="40"/>
      <c r="J1800" s="38">
        <f t="shared" si="146"/>
        <v>13</v>
      </c>
      <c r="K1800" s="58">
        <v>13.75</v>
      </c>
      <c r="L1800" s="56">
        <f t="shared" si="142"/>
        <v>178.75</v>
      </c>
      <c r="M1800" s="58">
        <f t="shared" si="143"/>
        <v>0</v>
      </c>
      <c r="N1800" s="56">
        <f t="shared" si="144"/>
        <v>178.75</v>
      </c>
      <c r="O1800" s="56"/>
    </row>
    <row r="1801" ht="12" customHeight="1" spans="1:15">
      <c r="A1801" s="30" t="s">
        <v>20</v>
      </c>
      <c r="B1801" s="58" t="s">
        <v>1441</v>
      </c>
      <c r="C1801" s="36">
        <v>6</v>
      </c>
      <c r="D1801" s="37" t="s">
        <v>1725</v>
      </c>
      <c r="E1801" s="38"/>
      <c r="F1801" s="38"/>
      <c r="G1801" s="39">
        <v>12.5</v>
      </c>
      <c r="H1801" s="40">
        <f t="shared" si="145"/>
        <v>12.5</v>
      </c>
      <c r="I1801" s="40"/>
      <c r="J1801" s="38">
        <f t="shared" si="146"/>
        <v>12.5</v>
      </c>
      <c r="K1801" s="58">
        <v>13.75</v>
      </c>
      <c r="L1801" s="56">
        <f t="shared" si="142"/>
        <v>171.875</v>
      </c>
      <c r="M1801" s="58">
        <f t="shared" si="143"/>
        <v>0</v>
      </c>
      <c r="N1801" s="56">
        <f t="shared" si="144"/>
        <v>171.875</v>
      </c>
      <c r="O1801" s="56"/>
    </row>
    <row r="1802" ht="12" customHeight="1" spans="1:15">
      <c r="A1802" s="30" t="s">
        <v>20</v>
      </c>
      <c r="B1802" s="58" t="s">
        <v>1441</v>
      </c>
      <c r="C1802" s="36">
        <v>6</v>
      </c>
      <c r="D1802" s="37" t="s">
        <v>1726</v>
      </c>
      <c r="E1802" s="38"/>
      <c r="F1802" s="38"/>
      <c r="G1802" s="39">
        <v>12.5</v>
      </c>
      <c r="H1802" s="40">
        <f t="shared" si="145"/>
        <v>12.5</v>
      </c>
      <c r="I1802" s="40"/>
      <c r="J1802" s="38">
        <f t="shared" si="146"/>
        <v>12.5</v>
      </c>
      <c r="K1802" s="58">
        <v>13.75</v>
      </c>
      <c r="L1802" s="56">
        <f t="shared" ref="L1802:L1865" si="147">H1802*K1802</f>
        <v>171.875</v>
      </c>
      <c r="M1802" s="58">
        <f t="shared" ref="M1802:M1865" si="148">I1802*K1802</f>
        <v>0</v>
      </c>
      <c r="N1802" s="56">
        <f t="shared" si="144"/>
        <v>171.875</v>
      </c>
      <c r="O1802" s="56"/>
    </row>
    <row r="1803" ht="12" customHeight="1" spans="1:15">
      <c r="A1803" s="30" t="s">
        <v>20</v>
      </c>
      <c r="B1803" s="58" t="s">
        <v>1441</v>
      </c>
      <c r="C1803" s="36">
        <v>6</v>
      </c>
      <c r="D1803" s="37" t="s">
        <v>1727</v>
      </c>
      <c r="E1803" s="38"/>
      <c r="F1803" s="38"/>
      <c r="G1803" s="39">
        <v>25</v>
      </c>
      <c r="H1803" s="40">
        <f t="shared" si="145"/>
        <v>25</v>
      </c>
      <c r="I1803" s="40"/>
      <c r="J1803" s="38">
        <f t="shared" si="146"/>
        <v>25</v>
      </c>
      <c r="K1803" s="58">
        <v>13.75</v>
      </c>
      <c r="L1803" s="56">
        <f t="shared" si="147"/>
        <v>343.75</v>
      </c>
      <c r="M1803" s="58">
        <f t="shared" si="148"/>
        <v>0</v>
      </c>
      <c r="N1803" s="56">
        <f t="shared" ref="N1803:N1866" si="149">L1803-M1803</f>
        <v>343.75</v>
      </c>
      <c r="O1803" s="56"/>
    </row>
    <row r="1804" ht="12" customHeight="1" spans="1:15">
      <c r="A1804" s="30" t="s">
        <v>20</v>
      </c>
      <c r="B1804" s="58" t="s">
        <v>1441</v>
      </c>
      <c r="C1804" s="36">
        <v>6</v>
      </c>
      <c r="D1804" s="37" t="s">
        <v>1728</v>
      </c>
      <c r="E1804" s="38"/>
      <c r="F1804" s="38"/>
      <c r="G1804" s="39">
        <v>12.5</v>
      </c>
      <c r="H1804" s="40">
        <f t="shared" si="145"/>
        <v>12.5</v>
      </c>
      <c r="I1804" s="40"/>
      <c r="J1804" s="38">
        <f t="shared" si="146"/>
        <v>12.5</v>
      </c>
      <c r="K1804" s="58">
        <v>13.75</v>
      </c>
      <c r="L1804" s="56">
        <f t="shared" si="147"/>
        <v>171.875</v>
      </c>
      <c r="M1804" s="58">
        <f t="shared" si="148"/>
        <v>0</v>
      </c>
      <c r="N1804" s="56">
        <f t="shared" si="149"/>
        <v>171.875</v>
      </c>
      <c r="O1804" s="56"/>
    </row>
    <row r="1805" ht="12" customHeight="1" spans="1:15">
      <c r="A1805" s="30" t="s">
        <v>20</v>
      </c>
      <c r="B1805" s="58" t="s">
        <v>1441</v>
      </c>
      <c r="C1805" s="36">
        <v>6</v>
      </c>
      <c r="D1805" s="37" t="s">
        <v>1729</v>
      </c>
      <c r="E1805" s="38"/>
      <c r="F1805" s="38"/>
      <c r="G1805" s="39">
        <v>12.5</v>
      </c>
      <c r="H1805" s="40">
        <f t="shared" si="145"/>
        <v>12.5</v>
      </c>
      <c r="I1805" s="40"/>
      <c r="J1805" s="38">
        <f t="shared" si="146"/>
        <v>12.5</v>
      </c>
      <c r="K1805" s="58">
        <v>13.75</v>
      </c>
      <c r="L1805" s="56">
        <f t="shared" si="147"/>
        <v>171.875</v>
      </c>
      <c r="M1805" s="58">
        <f t="shared" si="148"/>
        <v>0</v>
      </c>
      <c r="N1805" s="56">
        <f t="shared" si="149"/>
        <v>171.875</v>
      </c>
      <c r="O1805" s="56"/>
    </row>
    <row r="1806" ht="12" customHeight="1" spans="1:15">
      <c r="A1806" s="30" t="s">
        <v>20</v>
      </c>
      <c r="B1806" s="58" t="s">
        <v>1441</v>
      </c>
      <c r="C1806" s="36">
        <v>6</v>
      </c>
      <c r="D1806" s="37" t="s">
        <v>1730</v>
      </c>
      <c r="E1806" s="38"/>
      <c r="F1806" s="38"/>
      <c r="G1806" s="39">
        <v>12.5</v>
      </c>
      <c r="H1806" s="40">
        <f t="shared" si="145"/>
        <v>12.5</v>
      </c>
      <c r="I1806" s="40"/>
      <c r="J1806" s="38">
        <f t="shared" si="146"/>
        <v>12.5</v>
      </c>
      <c r="K1806" s="58">
        <v>13.75</v>
      </c>
      <c r="L1806" s="56">
        <f t="shared" si="147"/>
        <v>171.875</v>
      </c>
      <c r="M1806" s="58">
        <f t="shared" si="148"/>
        <v>0</v>
      </c>
      <c r="N1806" s="56">
        <f t="shared" si="149"/>
        <v>171.875</v>
      </c>
      <c r="O1806" s="56"/>
    </row>
    <row r="1807" ht="12" customHeight="1" spans="1:15">
      <c r="A1807" s="30" t="s">
        <v>20</v>
      </c>
      <c r="B1807" s="58" t="s">
        <v>1441</v>
      </c>
      <c r="C1807" s="36">
        <v>6</v>
      </c>
      <c r="D1807" s="37" t="s">
        <v>1731</v>
      </c>
      <c r="E1807" s="38"/>
      <c r="F1807" s="38"/>
      <c r="G1807" s="39">
        <v>12.5</v>
      </c>
      <c r="H1807" s="40">
        <f t="shared" si="145"/>
        <v>12.5</v>
      </c>
      <c r="I1807" s="40"/>
      <c r="J1807" s="38">
        <f t="shared" si="146"/>
        <v>12.5</v>
      </c>
      <c r="K1807" s="58">
        <v>13.75</v>
      </c>
      <c r="L1807" s="56">
        <f t="shared" si="147"/>
        <v>171.875</v>
      </c>
      <c r="M1807" s="58">
        <f t="shared" si="148"/>
        <v>0</v>
      </c>
      <c r="N1807" s="56">
        <f t="shared" si="149"/>
        <v>171.875</v>
      </c>
      <c r="O1807" s="56"/>
    </row>
    <row r="1808" ht="12" customHeight="1" spans="1:15">
      <c r="A1808" s="30" t="s">
        <v>20</v>
      </c>
      <c r="B1808" s="58" t="s">
        <v>1441</v>
      </c>
      <c r="C1808" s="36">
        <v>6</v>
      </c>
      <c r="D1808" s="37" t="s">
        <v>1732</v>
      </c>
      <c r="E1808" s="38"/>
      <c r="F1808" s="38"/>
      <c r="G1808" s="39">
        <v>12.5</v>
      </c>
      <c r="H1808" s="40">
        <f t="shared" si="145"/>
        <v>12.5</v>
      </c>
      <c r="I1808" s="40"/>
      <c r="J1808" s="38">
        <f t="shared" si="146"/>
        <v>12.5</v>
      </c>
      <c r="K1808" s="58">
        <v>13.75</v>
      </c>
      <c r="L1808" s="56">
        <f t="shared" si="147"/>
        <v>171.875</v>
      </c>
      <c r="M1808" s="58">
        <f t="shared" si="148"/>
        <v>0</v>
      </c>
      <c r="N1808" s="56">
        <f t="shared" si="149"/>
        <v>171.875</v>
      </c>
      <c r="O1808" s="56"/>
    </row>
    <row r="1809" ht="12" customHeight="1" spans="1:15">
      <c r="A1809" s="30" t="s">
        <v>20</v>
      </c>
      <c r="B1809" s="58" t="s">
        <v>1441</v>
      </c>
      <c r="C1809" s="36">
        <v>6</v>
      </c>
      <c r="D1809" s="37" t="s">
        <v>1733</v>
      </c>
      <c r="E1809" s="38"/>
      <c r="F1809" s="38"/>
      <c r="G1809" s="39">
        <v>12.5</v>
      </c>
      <c r="H1809" s="40">
        <f t="shared" si="145"/>
        <v>12.5</v>
      </c>
      <c r="I1809" s="40"/>
      <c r="J1809" s="38">
        <f t="shared" si="146"/>
        <v>12.5</v>
      </c>
      <c r="K1809" s="58">
        <v>13.75</v>
      </c>
      <c r="L1809" s="56">
        <f t="shared" si="147"/>
        <v>171.875</v>
      </c>
      <c r="M1809" s="58">
        <f t="shared" si="148"/>
        <v>0</v>
      </c>
      <c r="N1809" s="56">
        <f t="shared" si="149"/>
        <v>171.875</v>
      </c>
      <c r="O1809" s="56"/>
    </row>
    <row r="1810" ht="12" customHeight="1" spans="1:15">
      <c r="A1810" s="30" t="s">
        <v>20</v>
      </c>
      <c r="B1810" s="58" t="s">
        <v>1441</v>
      </c>
      <c r="C1810" s="36">
        <v>6</v>
      </c>
      <c r="D1810" s="37" t="s">
        <v>1734</v>
      </c>
      <c r="E1810" s="38"/>
      <c r="F1810" s="38"/>
      <c r="G1810" s="39">
        <v>12.5</v>
      </c>
      <c r="H1810" s="40">
        <f t="shared" si="145"/>
        <v>12.5</v>
      </c>
      <c r="I1810" s="40"/>
      <c r="J1810" s="38">
        <f t="shared" si="146"/>
        <v>12.5</v>
      </c>
      <c r="K1810" s="58">
        <v>13.75</v>
      </c>
      <c r="L1810" s="56">
        <f t="shared" si="147"/>
        <v>171.875</v>
      </c>
      <c r="M1810" s="58">
        <f t="shared" si="148"/>
        <v>0</v>
      </c>
      <c r="N1810" s="56">
        <f t="shared" si="149"/>
        <v>171.875</v>
      </c>
      <c r="O1810" s="56"/>
    </row>
    <row r="1811" ht="12" customHeight="1" spans="1:15">
      <c r="A1811" s="30" t="s">
        <v>20</v>
      </c>
      <c r="B1811" s="58" t="s">
        <v>1441</v>
      </c>
      <c r="C1811" s="36">
        <v>6</v>
      </c>
      <c r="D1811" s="37" t="s">
        <v>1735</v>
      </c>
      <c r="E1811" s="38"/>
      <c r="F1811" s="38"/>
      <c r="G1811" s="39">
        <v>12.5</v>
      </c>
      <c r="H1811" s="40">
        <f t="shared" ref="H1811:H1874" si="150">F1811+G1811</f>
        <v>12.5</v>
      </c>
      <c r="I1811" s="40"/>
      <c r="J1811" s="38">
        <f t="shared" ref="J1811:J1874" si="151">H1811</f>
        <v>12.5</v>
      </c>
      <c r="K1811" s="58">
        <v>13.75</v>
      </c>
      <c r="L1811" s="56">
        <f t="shared" si="147"/>
        <v>171.875</v>
      </c>
      <c r="M1811" s="58">
        <f t="shared" si="148"/>
        <v>0</v>
      </c>
      <c r="N1811" s="56">
        <f t="shared" si="149"/>
        <v>171.875</v>
      </c>
      <c r="O1811" s="56"/>
    </row>
    <row r="1812" ht="12" customHeight="1" spans="1:15">
      <c r="A1812" s="30" t="s">
        <v>20</v>
      </c>
      <c r="B1812" s="58" t="s">
        <v>1441</v>
      </c>
      <c r="C1812" s="36">
        <v>6</v>
      </c>
      <c r="D1812" s="37" t="s">
        <v>1736</v>
      </c>
      <c r="E1812" s="38"/>
      <c r="F1812" s="38"/>
      <c r="G1812" s="39">
        <v>12.5</v>
      </c>
      <c r="H1812" s="40">
        <f t="shared" si="150"/>
        <v>12.5</v>
      </c>
      <c r="I1812" s="40"/>
      <c r="J1812" s="38">
        <f t="shared" si="151"/>
        <v>12.5</v>
      </c>
      <c r="K1812" s="58">
        <v>13.75</v>
      </c>
      <c r="L1812" s="56">
        <f t="shared" si="147"/>
        <v>171.875</v>
      </c>
      <c r="M1812" s="58">
        <f t="shared" si="148"/>
        <v>0</v>
      </c>
      <c r="N1812" s="56">
        <f t="shared" si="149"/>
        <v>171.875</v>
      </c>
      <c r="O1812" s="56"/>
    </row>
    <row r="1813" ht="12" customHeight="1" spans="1:15">
      <c r="A1813" s="30" t="s">
        <v>20</v>
      </c>
      <c r="B1813" s="58" t="s">
        <v>1441</v>
      </c>
      <c r="C1813" s="36">
        <v>6</v>
      </c>
      <c r="D1813" s="37" t="s">
        <v>1737</v>
      </c>
      <c r="E1813" s="38"/>
      <c r="F1813" s="38"/>
      <c r="G1813" s="39">
        <v>12.5</v>
      </c>
      <c r="H1813" s="40">
        <f t="shared" si="150"/>
        <v>12.5</v>
      </c>
      <c r="I1813" s="40"/>
      <c r="J1813" s="38">
        <f t="shared" si="151"/>
        <v>12.5</v>
      </c>
      <c r="K1813" s="58">
        <v>13.75</v>
      </c>
      <c r="L1813" s="56">
        <f t="shared" si="147"/>
        <v>171.875</v>
      </c>
      <c r="M1813" s="58">
        <f t="shared" si="148"/>
        <v>0</v>
      </c>
      <c r="N1813" s="56">
        <f t="shared" si="149"/>
        <v>171.875</v>
      </c>
      <c r="O1813" s="56"/>
    </row>
    <row r="1814" ht="12" customHeight="1" spans="1:15">
      <c r="A1814" s="30" t="s">
        <v>20</v>
      </c>
      <c r="B1814" s="58" t="s">
        <v>1441</v>
      </c>
      <c r="C1814" s="36">
        <v>6</v>
      </c>
      <c r="D1814" s="37" t="s">
        <v>1738</v>
      </c>
      <c r="E1814" s="38"/>
      <c r="F1814" s="38"/>
      <c r="G1814" s="39">
        <v>12.5</v>
      </c>
      <c r="H1814" s="40">
        <f t="shared" si="150"/>
        <v>12.5</v>
      </c>
      <c r="I1814" s="40"/>
      <c r="J1814" s="38">
        <f t="shared" si="151"/>
        <v>12.5</v>
      </c>
      <c r="K1814" s="58">
        <v>13.75</v>
      </c>
      <c r="L1814" s="56">
        <f t="shared" si="147"/>
        <v>171.875</v>
      </c>
      <c r="M1814" s="58">
        <f t="shared" si="148"/>
        <v>0</v>
      </c>
      <c r="N1814" s="56">
        <f t="shared" si="149"/>
        <v>171.875</v>
      </c>
      <c r="O1814" s="56"/>
    </row>
    <row r="1815" ht="12" customHeight="1" spans="1:15">
      <c r="A1815" s="30" t="s">
        <v>20</v>
      </c>
      <c r="B1815" s="58" t="s">
        <v>1441</v>
      </c>
      <c r="C1815" s="36">
        <v>6</v>
      </c>
      <c r="D1815" s="37" t="s">
        <v>527</v>
      </c>
      <c r="E1815" s="38"/>
      <c r="F1815" s="38"/>
      <c r="G1815" s="39">
        <v>12.5</v>
      </c>
      <c r="H1815" s="40">
        <f t="shared" si="150"/>
        <v>12.5</v>
      </c>
      <c r="I1815" s="40"/>
      <c r="J1815" s="38">
        <f t="shared" si="151"/>
        <v>12.5</v>
      </c>
      <c r="K1815" s="58">
        <v>13.75</v>
      </c>
      <c r="L1815" s="56">
        <f t="shared" si="147"/>
        <v>171.875</v>
      </c>
      <c r="M1815" s="58">
        <f t="shared" si="148"/>
        <v>0</v>
      </c>
      <c r="N1815" s="56">
        <f t="shared" si="149"/>
        <v>171.875</v>
      </c>
      <c r="O1815" s="56"/>
    </row>
    <row r="1816" ht="12" customHeight="1" spans="1:15">
      <c r="A1816" s="30" t="s">
        <v>20</v>
      </c>
      <c r="B1816" s="58" t="s">
        <v>1441</v>
      </c>
      <c r="C1816" s="36">
        <v>6</v>
      </c>
      <c r="D1816" s="37" t="s">
        <v>1739</v>
      </c>
      <c r="E1816" s="38"/>
      <c r="F1816" s="38"/>
      <c r="G1816" s="39">
        <v>12.5</v>
      </c>
      <c r="H1816" s="40">
        <f t="shared" si="150"/>
        <v>12.5</v>
      </c>
      <c r="I1816" s="40"/>
      <c r="J1816" s="38">
        <f t="shared" si="151"/>
        <v>12.5</v>
      </c>
      <c r="K1816" s="58">
        <v>13.75</v>
      </c>
      <c r="L1816" s="56">
        <f t="shared" si="147"/>
        <v>171.875</v>
      </c>
      <c r="M1816" s="58">
        <f t="shared" si="148"/>
        <v>0</v>
      </c>
      <c r="N1816" s="56">
        <f t="shared" si="149"/>
        <v>171.875</v>
      </c>
      <c r="O1816" s="56"/>
    </row>
    <row r="1817" ht="12" customHeight="1" spans="1:15">
      <c r="A1817" s="30" t="s">
        <v>20</v>
      </c>
      <c r="B1817" s="58" t="s">
        <v>1441</v>
      </c>
      <c r="C1817" s="36">
        <v>6</v>
      </c>
      <c r="D1817" s="37" t="s">
        <v>1740</v>
      </c>
      <c r="E1817" s="38"/>
      <c r="F1817" s="38"/>
      <c r="G1817" s="39">
        <v>12.5</v>
      </c>
      <c r="H1817" s="40">
        <f t="shared" si="150"/>
        <v>12.5</v>
      </c>
      <c r="I1817" s="40"/>
      <c r="J1817" s="38">
        <f t="shared" si="151"/>
        <v>12.5</v>
      </c>
      <c r="K1817" s="58">
        <v>13.75</v>
      </c>
      <c r="L1817" s="56">
        <f t="shared" si="147"/>
        <v>171.875</v>
      </c>
      <c r="M1817" s="58">
        <f t="shared" si="148"/>
        <v>0</v>
      </c>
      <c r="N1817" s="56">
        <f t="shared" si="149"/>
        <v>171.875</v>
      </c>
      <c r="O1817" s="56"/>
    </row>
    <row r="1818" ht="12" customHeight="1" spans="1:15">
      <c r="A1818" s="30" t="s">
        <v>20</v>
      </c>
      <c r="B1818" s="58" t="s">
        <v>1441</v>
      </c>
      <c r="C1818" s="36">
        <v>6</v>
      </c>
      <c r="D1818" s="37" t="s">
        <v>1741</v>
      </c>
      <c r="E1818" s="38"/>
      <c r="F1818" s="38"/>
      <c r="G1818" s="39">
        <v>13</v>
      </c>
      <c r="H1818" s="40">
        <f t="shared" si="150"/>
        <v>13</v>
      </c>
      <c r="I1818" s="40"/>
      <c r="J1818" s="38">
        <f t="shared" si="151"/>
        <v>13</v>
      </c>
      <c r="K1818" s="58">
        <v>13.75</v>
      </c>
      <c r="L1818" s="56">
        <f t="shared" si="147"/>
        <v>178.75</v>
      </c>
      <c r="M1818" s="58">
        <f t="shared" si="148"/>
        <v>0</v>
      </c>
      <c r="N1818" s="56">
        <f t="shared" si="149"/>
        <v>178.75</v>
      </c>
      <c r="O1818" s="56"/>
    </row>
    <row r="1819" ht="12" customHeight="1" spans="1:15">
      <c r="A1819" s="30" t="s">
        <v>20</v>
      </c>
      <c r="B1819" s="58" t="s">
        <v>1441</v>
      </c>
      <c r="C1819" s="36">
        <v>6</v>
      </c>
      <c r="D1819" s="37" t="s">
        <v>1742</v>
      </c>
      <c r="E1819" s="38"/>
      <c r="F1819" s="38"/>
      <c r="G1819" s="39">
        <v>13</v>
      </c>
      <c r="H1819" s="40">
        <f t="shared" si="150"/>
        <v>13</v>
      </c>
      <c r="I1819" s="40"/>
      <c r="J1819" s="38">
        <f t="shared" si="151"/>
        <v>13</v>
      </c>
      <c r="K1819" s="58">
        <v>13.75</v>
      </c>
      <c r="L1819" s="56">
        <f t="shared" si="147"/>
        <v>178.75</v>
      </c>
      <c r="M1819" s="58">
        <f t="shared" si="148"/>
        <v>0</v>
      </c>
      <c r="N1819" s="56">
        <f t="shared" si="149"/>
        <v>178.75</v>
      </c>
      <c r="O1819" s="56"/>
    </row>
    <row r="1820" ht="12" customHeight="1" spans="1:15">
      <c r="A1820" s="30" t="s">
        <v>20</v>
      </c>
      <c r="B1820" s="58" t="s">
        <v>1441</v>
      </c>
      <c r="C1820" s="36">
        <v>6</v>
      </c>
      <c r="D1820" s="37" t="s">
        <v>1743</v>
      </c>
      <c r="E1820" s="38"/>
      <c r="F1820" s="38"/>
      <c r="G1820" s="39">
        <v>12.5</v>
      </c>
      <c r="H1820" s="40">
        <f t="shared" si="150"/>
        <v>12.5</v>
      </c>
      <c r="I1820" s="40"/>
      <c r="J1820" s="38">
        <f t="shared" si="151"/>
        <v>12.5</v>
      </c>
      <c r="K1820" s="58">
        <v>13.75</v>
      </c>
      <c r="L1820" s="56">
        <f t="shared" si="147"/>
        <v>171.875</v>
      </c>
      <c r="M1820" s="58">
        <f t="shared" si="148"/>
        <v>0</v>
      </c>
      <c r="N1820" s="56">
        <f t="shared" si="149"/>
        <v>171.875</v>
      </c>
      <c r="O1820" s="56"/>
    </row>
    <row r="1821" ht="12" customHeight="1" spans="1:15">
      <c r="A1821" s="30" t="s">
        <v>20</v>
      </c>
      <c r="B1821" s="58" t="s">
        <v>1441</v>
      </c>
      <c r="C1821" s="36">
        <v>6</v>
      </c>
      <c r="D1821" s="37" t="s">
        <v>1744</v>
      </c>
      <c r="E1821" s="38"/>
      <c r="F1821" s="38"/>
      <c r="G1821" s="39">
        <v>12.5</v>
      </c>
      <c r="H1821" s="40">
        <f t="shared" si="150"/>
        <v>12.5</v>
      </c>
      <c r="I1821" s="40"/>
      <c r="J1821" s="38">
        <f t="shared" si="151"/>
        <v>12.5</v>
      </c>
      <c r="K1821" s="58">
        <v>13.75</v>
      </c>
      <c r="L1821" s="56">
        <f t="shared" si="147"/>
        <v>171.875</v>
      </c>
      <c r="M1821" s="58">
        <f t="shared" si="148"/>
        <v>0</v>
      </c>
      <c r="N1821" s="56">
        <f t="shared" si="149"/>
        <v>171.875</v>
      </c>
      <c r="O1821" s="56"/>
    </row>
    <row r="1822" ht="12" customHeight="1" spans="1:15">
      <c r="A1822" s="30" t="s">
        <v>20</v>
      </c>
      <c r="B1822" s="58" t="s">
        <v>1441</v>
      </c>
      <c r="C1822" s="36">
        <v>6</v>
      </c>
      <c r="D1822" s="37" t="s">
        <v>1745</v>
      </c>
      <c r="E1822" s="38"/>
      <c r="F1822" s="38"/>
      <c r="G1822" s="39">
        <v>12.5</v>
      </c>
      <c r="H1822" s="40">
        <f t="shared" si="150"/>
        <v>12.5</v>
      </c>
      <c r="I1822" s="40"/>
      <c r="J1822" s="38">
        <f t="shared" si="151"/>
        <v>12.5</v>
      </c>
      <c r="K1822" s="58">
        <v>13.75</v>
      </c>
      <c r="L1822" s="56">
        <f t="shared" si="147"/>
        <v>171.875</v>
      </c>
      <c r="M1822" s="58">
        <f t="shared" si="148"/>
        <v>0</v>
      </c>
      <c r="N1822" s="56">
        <f t="shared" si="149"/>
        <v>171.875</v>
      </c>
      <c r="O1822" s="56"/>
    </row>
    <row r="1823" ht="12" customHeight="1" spans="1:15">
      <c r="A1823" s="30" t="s">
        <v>20</v>
      </c>
      <c r="B1823" s="58" t="s">
        <v>1441</v>
      </c>
      <c r="C1823" s="36">
        <v>6</v>
      </c>
      <c r="D1823" s="37" t="s">
        <v>1746</v>
      </c>
      <c r="E1823" s="38"/>
      <c r="F1823" s="38"/>
      <c r="G1823" s="39">
        <v>12.5</v>
      </c>
      <c r="H1823" s="40">
        <f t="shared" si="150"/>
        <v>12.5</v>
      </c>
      <c r="I1823" s="40"/>
      <c r="J1823" s="38">
        <f t="shared" si="151"/>
        <v>12.5</v>
      </c>
      <c r="K1823" s="58">
        <v>13.75</v>
      </c>
      <c r="L1823" s="56">
        <f t="shared" si="147"/>
        <v>171.875</v>
      </c>
      <c r="M1823" s="58">
        <f t="shared" si="148"/>
        <v>0</v>
      </c>
      <c r="N1823" s="56">
        <f t="shared" si="149"/>
        <v>171.875</v>
      </c>
      <c r="O1823" s="56"/>
    </row>
    <row r="1824" ht="12" customHeight="1" spans="1:15">
      <c r="A1824" s="30" t="s">
        <v>20</v>
      </c>
      <c r="B1824" s="58" t="s">
        <v>1441</v>
      </c>
      <c r="C1824" s="36">
        <v>6</v>
      </c>
      <c r="D1824" s="37" t="s">
        <v>1747</v>
      </c>
      <c r="E1824" s="38"/>
      <c r="F1824" s="38"/>
      <c r="G1824" s="39">
        <v>12.5</v>
      </c>
      <c r="H1824" s="40">
        <f t="shared" si="150"/>
        <v>12.5</v>
      </c>
      <c r="I1824" s="40"/>
      <c r="J1824" s="38">
        <f t="shared" si="151"/>
        <v>12.5</v>
      </c>
      <c r="K1824" s="58">
        <v>13.75</v>
      </c>
      <c r="L1824" s="56">
        <f t="shared" si="147"/>
        <v>171.875</v>
      </c>
      <c r="M1824" s="58">
        <f t="shared" si="148"/>
        <v>0</v>
      </c>
      <c r="N1824" s="56">
        <f t="shared" si="149"/>
        <v>171.875</v>
      </c>
      <c r="O1824" s="56"/>
    </row>
    <row r="1825" ht="12" customHeight="1" spans="1:15">
      <c r="A1825" s="30" t="s">
        <v>20</v>
      </c>
      <c r="B1825" s="58" t="s">
        <v>1441</v>
      </c>
      <c r="C1825" s="36">
        <v>6</v>
      </c>
      <c r="D1825" s="37" t="s">
        <v>1748</v>
      </c>
      <c r="E1825" s="38"/>
      <c r="F1825" s="38"/>
      <c r="G1825" s="39">
        <v>12.5</v>
      </c>
      <c r="H1825" s="40">
        <f t="shared" si="150"/>
        <v>12.5</v>
      </c>
      <c r="I1825" s="40"/>
      <c r="J1825" s="38">
        <f t="shared" si="151"/>
        <v>12.5</v>
      </c>
      <c r="K1825" s="58">
        <v>13.75</v>
      </c>
      <c r="L1825" s="56">
        <f t="shared" si="147"/>
        <v>171.875</v>
      </c>
      <c r="M1825" s="58">
        <f t="shared" si="148"/>
        <v>0</v>
      </c>
      <c r="N1825" s="56">
        <f t="shared" si="149"/>
        <v>171.875</v>
      </c>
      <c r="O1825" s="56"/>
    </row>
    <row r="1826" ht="12" customHeight="1" spans="1:15">
      <c r="A1826" s="30" t="s">
        <v>20</v>
      </c>
      <c r="B1826" s="58" t="s">
        <v>1441</v>
      </c>
      <c r="C1826" s="36">
        <v>6</v>
      </c>
      <c r="D1826" s="37" t="s">
        <v>1749</v>
      </c>
      <c r="E1826" s="38"/>
      <c r="F1826" s="38"/>
      <c r="G1826" s="39">
        <v>12.5</v>
      </c>
      <c r="H1826" s="40">
        <f t="shared" si="150"/>
        <v>12.5</v>
      </c>
      <c r="I1826" s="40"/>
      <c r="J1826" s="38">
        <f t="shared" si="151"/>
        <v>12.5</v>
      </c>
      <c r="K1826" s="58">
        <v>13.75</v>
      </c>
      <c r="L1826" s="56">
        <f t="shared" si="147"/>
        <v>171.875</v>
      </c>
      <c r="M1826" s="58">
        <f t="shared" si="148"/>
        <v>0</v>
      </c>
      <c r="N1826" s="56">
        <f t="shared" si="149"/>
        <v>171.875</v>
      </c>
      <c r="O1826" s="56"/>
    </row>
    <row r="1827" ht="12" customHeight="1" spans="1:15">
      <c r="A1827" s="30" t="s">
        <v>20</v>
      </c>
      <c r="B1827" s="58" t="s">
        <v>1441</v>
      </c>
      <c r="C1827" s="36">
        <v>6</v>
      </c>
      <c r="D1827" s="37" t="s">
        <v>1750</v>
      </c>
      <c r="E1827" s="38"/>
      <c r="F1827" s="38"/>
      <c r="G1827" s="39">
        <v>12.5</v>
      </c>
      <c r="H1827" s="40">
        <f t="shared" si="150"/>
        <v>12.5</v>
      </c>
      <c r="I1827" s="40"/>
      <c r="J1827" s="38">
        <f t="shared" si="151"/>
        <v>12.5</v>
      </c>
      <c r="K1827" s="58">
        <v>13.75</v>
      </c>
      <c r="L1827" s="56">
        <f t="shared" si="147"/>
        <v>171.875</v>
      </c>
      <c r="M1827" s="58">
        <f t="shared" si="148"/>
        <v>0</v>
      </c>
      <c r="N1827" s="56">
        <f t="shared" si="149"/>
        <v>171.875</v>
      </c>
      <c r="O1827" s="56"/>
    </row>
    <row r="1828" ht="12" customHeight="1" spans="1:15">
      <c r="A1828" s="30" t="s">
        <v>20</v>
      </c>
      <c r="B1828" s="58" t="s">
        <v>1441</v>
      </c>
      <c r="C1828" s="36">
        <v>6</v>
      </c>
      <c r="D1828" s="37" t="s">
        <v>1751</v>
      </c>
      <c r="E1828" s="38"/>
      <c r="F1828" s="38"/>
      <c r="G1828" s="39">
        <v>12.5</v>
      </c>
      <c r="H1828" s="40">
        <f t="shared" si="150"/>
        <v>12.5</v>
      </c>
      <c r="I1828" s="40"/>
      <c r="J1828" s="38">
        <f t="shared" si="151"/>
        <v>12.5</v>
      </c>
      <c r="K1828" s="58">
        <v>13.75</v>
      </c>
      <c r="L1828" s="56">
        <f t="shared" si="147"/>
        <v>171.875</v>
      </c>
      <c r="M1828" s="58">
        <f t="shared" si="148"/>
        <v>0</v>
      </c>
      <c r="N1828" s="56">
        <f t="shared" si="149"/>
        <v>171.875</v>
      </c>
      <c r="O1828" s="56"/>
    </row>
    <row r="1829" ht="12" customHeight="1" spans="1:15">
      <c r="A1829" s="30" t="s">
        <v>20</v>
      </c>
      <c r="B1829" s="58" t="s">
        <v>1441</v>
      </c>
      <c r="C1829" s="36">
        <v>6</v>
      </c>
      <c r="D1829" s="37" t="s">
        <v>1752</v>
      </c>
      <c r="E1829" s="38"/>
      <c r="F1829" s="38"/>
      <c r="G1829" s="39">
        <v>12.5</v>
      </c>
      <c r="H1829" s="40">
        <f t="shared" si="150"/>
        <v>12.5</v>
      </c>
      <c r="I1829" s="40"/>
      <c r="J1829" s="38">
        <f t="shared" si="151"/>
        <v>12.5</v>
      </c>
      <c r="K1829" s="58">
        <v>13.75</v>
      </c>
      <c r="L1829" s="56">
        <f t="shared" si="147"/>
        <v>171.875</v>
      </c>
      <c r="M1829" s="58">
        <f t="shared" si="148"/>
        <v>0</v>
      </c>
      <c r="N1829" s="56">
        <f t="shared" si="149"/>
        <v>171.875</v>
      </c>
      <c r="O1829" s="56"/>
    </row>
    <row r="1830" ht="12" customHeight="1" spans="1:15">
      <c r="A1830" s="30" t="s">
        <v>20</v>
      </c>
      <c r="B1830" s="58" t="s">
        <v>1441</v>
      </c>
      <c r="C1830" s="36">
        <v>6</v>
      </c>
      <c r="D1830" s="37" t="s">
        <v>1753</v>
      </c>
      <c r="E1830" s="38"/>
      <c r="F1830" s="38"/>
      <c r="G1830" s="39">
        <v>12.5</v>
      </c>
      <c r="H1830" s="40">
        <f t="shared" si="150"/>
        <v>12.5</v>
      </c>
      <c r="I1830" s="40"/>
      <c r="J1830" s="38">
        <f t="shared" si="151"/>
        <v>12.5</v>
      </c>
      <c r="K1830" s="58">
        <v>13.75</v>
      </c>
      <c r="L1830" s="56">
        <f t="shared" si="147"/>
        <v>171.875</v>
      </c>
      <c r="M1830" s="58">
        <f t="shared" si="148"/>
        <v>0</v>
      </c>
      <c r="N1830" s="56">
        <f t="shared" si="149"/>
        <v>171.875</v>
      </c>
      <c r="O1830" s="56"/>
    </row>
    <row r="1831" ht="12" customHeight="1" spans="1:15">
      <c r="A1831" s="30" t="s">
        <v>20</v>
      </c>
      <c r="B1831" s="58" t="s">
        <v>1441</v>
      </c>
      <c r="C1831" s="36">
        <v>6</v>
      </c>
      <c r="D1831" s="37" t="s">
        <v>1754</v>
      </c>
      <c r="E1831" s="38"/>
      <c r="F1831" s="38"/>
      <c r="G1831" s="39">
        <v>12.5</v>
      </c>
      <c r="H1831" s="40">
        <f t="shared" si="150"/>
        <v>12.5</v>
      </c>
      <c r="I1831" s="40"/>
      <c r="J1831" s="38">
        <f t="shared" si="151"/>
        <v>12.5</v>
      </c>
      <c r="K1831" s="58">
        <v>13.75</v>
      </c>
      <c r="L1831" s="56">
        <f t="shared" si="147"/>
        <v>171.875</v>
      </c>
      <c r="M1831" s="58">
        <f t="shared" si="148"/>
        <v>0</v>
      </c>
      <c r="N1831" s="56">
        <f t="shared" si="149"/>
        <v>171.875</v>
      </c>
      <c r="O1831" s="56"/>
    </row>
    <row r="1832" ht="12" customHeight="1" spans="1:15">
      <c r="A1832" s="30" t="s">
        <v>20</v>
      </c>
      <c r="B1832" s="58" t="s">
        <v>1441</v>
      </c>
      <c r="C1832" s="36">
        <v>6</v>
      </c>
      <c r="D1832" s="37" t="s">
        <v>1755</v>
      </c>
      <c r="E1832" s="38"/>
      <c r="F1832" s="38"/>
      <c r="G1832" s="39">
        <v>25</v>
      </c>
      <c r="H1832" s="40">
        <f t="shared" si="150"/>
        <v>25</v>
      </c>
      <c r="I1832" s="40"/>
      <c r="J1832" s="38">
        <f t="shared" si="151"/>
        <v>25</v>
      </c>
      <c r="K1832" s="58">
        <v>13.75</v>
      </c>
      <c r="L1832" s="56">
        <f t="shared" si="147"/>
        <v>343.75</v>
      </c>
      <c r="M1832" s="58">
        <f t="shared" si="148"/>
        <v>0</v>
      </c>
      <c r="N1832" s="56">
        <f t="shared" si="149"/>
        <v>343.75</v>
      </c>
      <c r="O1832" s="56"/>
    </row>
    <row r="1833" ht="12" customHeight="1" spans="1:15">
      <c r="A1833" s="30" t="s">
        <v>20</v>
      </c>
      <c r="B1833" s="58" t="s">
        <v>1441</v>
      </c>
      <c r="C1833" s="36">
        <v>6</v>
      </c>
      <c r="D1833" s="37" t="s">
        <v>1756</v>
      </c>
      <c r="E1833" s="38"/>
      <c r="F1833" s="38"/>
      <c r="G1833" s="39">
        <v>12.3</v>
      </c>
      <c r="H1833" s="40">
        <f t="shared" si="150"/>
        <v>12.3</v>
      </c>
      <c r="I1833" s="40"/>
      <c r="J1833" s="38">
        <f t="shared" si="151"/>
        <v>12.3</v>
      </c>
      <c r="K1833" s="58">
        <v>13.75</v>
      </c>
      <c r="L1833" s="56">
        <f t="shared" si="147"/>
        <v>169.125</v>
      </c>
      <c r="M1833" s="58">
        <f t="shared" si="148"/>
        <v>0</v>
      </c>
      <c r="N1833" s="56">
        <f t="shared" si="149"/>
        <v>169.125</v>
      </c>
      <c r="O1833" s="56"/>
    </row>
    <row r="1834" ht="12" customHeight="1" spans="1:15">
      <c r="A1834" s="30" t="s">
        <v>20</v>
      </c>
      <c r="B1834" s="58" t="s">
        <v>1441</v>
      </c>
      <c r="C1834" s="36">
        <v>6</v>
      </c>
      <c r="D1834" s="37" t="s">
        <v>1757</v>
      </c>
      <c r="E1834" s="38"/>
      <c r="F1834" s="38"/>
      <c r="G1834" s="39">
        <v>12.5</v>
      </c>
      <c r="H1834" s="40">
        <f t="shared" si="150"/>
        <v>12.5</v>
      </c>
      <c r="I1834" s="40"/>
      <c r="J1834" s="38">
        <f t="shared" si="151"/>
        <v>12.5</v>
      </c>
      <c r="K1834" s="58">
        <v>13.75</v>
      </c>
      <c r="L1834" s="56">
        <f t="shared" si="147"/>
        <v>171.875</v>
      </c>
      <c r="M1834" s="58">
        <f t="shared" si="148"/>
        <v>0</v>
      </c>
      <c r="N1834" s="56">
        <f t="shared" si="149"/>
        <v>171.875</v>
      </c>
      <c r="O1834" s="56"/>
    </row>
    <row r="1835" spans="1:15">
      <c r="A1835" s="30" t="s">
        <v>20</v>
      </c>
      <c r="B1835" s="58" t="s">
        <v>1441</v>
      </c>
      <c r="C1835" s="36">
        <v>6</v>
      </c>
      <c r="D1835" s="37" t="s">
        <v>1758</v>
      </c>
      <c r="E1835" s="38"/>
      <c r="F1835" s="38"/>
      <c r="G1835" s="39">
        <v>12.5</v>
      </c>
      <c r="H1835" s="40">
        <f t="shared" si="150"/>
        <v>12.5</v>
      </c>
      <c r="I1835" s="40"/>
      <c r="J1835" s="38">
        <f t="shared" si="151"/>
        <v>12.5</v>
      </c>
      <c r="K1835" s="58">
        <v>13.75</v>
      </c>
      <c r="L1835" s="56">
        <f t="shared" si="147"/>
        <v>171.875</v>
      </c>
      <c r="M1835" s="58">
        <f t="shared" si="148"/>
        <v>0</v>
      </c>
      <c r="N1835" s="56">
        <f t="shared" si="149"/>
        <v>171.875</v>
      </c>
      <c r="O1835" s="56"/>
    </row>
    <row r="1836" ht="12" customHeight="1" spans="1:15">
      <c r="A1836" s="30" t="s">
        <v>20</v>
      </c>
      <c r="B1836" s="58" t="s">
        <v>1441</v>
      </c>
      <c r="C1836" s="36">
        <v>5</v>
      </c>
      <c r="D1836" s="37" t="s">
        <v>1759</v>
      </c>
      <c r="E1836" s="38"/>
      <c r="F1836" s="38"/>
      <c r="G1836" s="39">
        <v>12.5</v>
      </c>
      <c r="H1836" s="40">
        <f t="shared" si="150"/>
        <v>12.5</v>
      </c>
      <c r="I1836" s="40"/>
      <c r="J1836" s="38">
        <f t="shared" si="151"/>
        <v>12.5</v>
      </c>
      <c r="K1836" s="58">
        <v>13.75</v>
      </c>
      <c r="L1836" s="56">
        <f t="shared" si="147"/>
        <v>171.875</v>
      </c>
      <c r="M1836" s="58">
        <f t="shared" si="148"/>
        <v>0</v>
      </c>
      <c r="N1836" s="56">
        <f t="shared" si="149"/>
        <v>171.875</v>
      </c>
      <c r="O1836" s="56"/>
    </row>
    <row r="1837" ht="12" customHeight="1" spans="1:15">
      <c r="A1837" s="30" t="s">
        <v>20</v>
      </c>
      <c r="B1837" s="58" t="s">
        <v>1441</v>
      </c>
      <c r="C1837" s="36" t="s">
        <v>5</v>
      </c>
      <c r="D1837" s="37" t="s">
        <v>1610</v>
      </c>
      <c r="E1837" s="38"/>
      <c r="F1837" s="38">
        <f>371.3-12.5+75.8-0.1</f>
        <v>434.5</v>
      </c>
      <c r="G1837" s="39"/>
      <c r="H1837" s="40">
        <f t="shared" si="150"/>
        <v>434.5</v>
      </c>
      <c r="I1837" s="40"/>
      <c r="J1837" s="38">
        <f t="shared" si="151"/>
        <v>434.5</v>
      </c>
      <c r="K1837" s="58">
        <v>13.75</v>
      </c>
      <c r="L1837" s="56">
        <f t="shared" si="147"/>
        <v>5974.375</v>
      </c>
      <c r="M1837" s="58">
        <f t="shared" si="148"/>
        <v>0</v>
      </c>
      <c r="N1837" s="56">
        <f t="shared" si="149"/>
        <v>5974.375</v>
      </c>
      <c r="O1837" s="56"/>
    </row>
    <row r="1838" ht="12" customHeight="1" spans="1:15">
      <c r="A1838" s="58" t="s">
        <v>20</v>
      </c>
      <c r="B1838" s="30" t="s">
        <v>1760</v>
      </c>
      <c r="C1838" s="93">
        <v>1</v>
      </c>
      <c r="D1838" s="37" t="s">
        <v>1761</v>
      </c>
      <c r="E1838" s="58"/>
      <c r="F1838" s="30"/>
      <c r="G1838" s="93">
        <v>14.6</v>
      </c>
      <c r="H1838" s="58">
        <f t="shared" si="150"/>
        <v>14.6</v>
      </c>
      <c r="I1838" s="58"/>
      <c r="J1838" s="30">
        <f t="shared" si="151"/>
        <v>14.6</v>
      </c>
      <c r="K1838" s="93">
        <v>13.75</v>
      </c>
      <c r="L1838" s="56">
        <f t="shared" si="147"/>
        <v>200.75</v>
      </c>
      <c r="M1838" s="58">
        <f t="shared" si="148"/>
        <v>0</v>
      </c>
      <c r="N1838" s="93">
        <f t="shared" si="149"/>
        <v>200.75</v>
      </c>
      <c r="O1838" s="58"/>
    </row>
    <row r="1839" ht="12" customHeight="1" spans="1:15">
      <c r="A1839" s="58" t="s">
        <v>20</v>
      </c>
      <c r="B1839" s="30" t="s">
        <v>1760</v>
      </c>
      <c r="C1839" s="94">
        <v>1</v>
      </c>
      <c r="D1839" s="37" t="s">
        <v>1762</v>
      </c>
      <c r="E1839" s="58"/>
      <c r="F1839" s="30"/>
      <c r="G1839" s="94">
        <v>8.4</v>
      </c>
      <c r="H1839" s="58">
        <f t="shared" si="150"/>
        <v>8.4</v>
      </c>
      <c r="I1839" s="58"/>
      <c r="J1839" s="30">
        <f t="shared" si="151"/>
        <v>8.4</v>
      </c>
      <c r="K1839" s="94">
        <v>13.75</v>
      </c>
      <c r="L1839" s="56">
        <f t="shared" si="147"/>
        <v>115.5</v>
      </c>
      <c r="M1839" s="58">
        <f t="shared" si="148"/>
        <v>0</v>
      </c>
      <c r="N1839" s="94">
        <f t="shared" si="149"/>
        <v>115.5</v>
      </c>
      <c r="O1839" s="58"/>
    </row>
    <row r="1840" ht="12" customHeight="1" spans="1:15">
      <c r="A1840" s="58" t="s">
        <v>20</v>
      </c>
      <c r="B1840" s="30" t="s">
        <v>1760</v>
      </c>
      <c r="C1840" s="93">
        <v>1</v>
      </c>
      <c r="D1840" s="37" t="s">
        <v>1763</v>
      </c>
      <c r="E1840" s="58"/>
      <c r="F1840" s="30"/>
      <c r="G1840" s="93">
        <v>4.3</v>
      </c>
      <c r="H1840" s="58">
        <f t="shared" si="150"/>
        <v>4.3</v>
      </c>
      <c r="I1840" s="58"/>
      <c r="J1840" s="30">
        <f t="shared" si="151"/>
        <v>4.3</v>
      </c>
      <c r="K1840" s="93">
        <v>13.75</v>
      </c>
      <c r="L1840" s="56">
        <f t="shared" si="147"/>
        <v>59.125</v>
      </c>
      <c r="M1840" s="58">
        <f t="shared" si="148"/>
        <v>0</v>
      </c>
      <c r="N1840" s="93">
        <f t="shared" si="149"/>
        <v>59.125</v>
      </c>
      <c r="O1840" s="58"/>
    </row>
    <row r="1841" ht="12" customHeight="1" spans="1:15">
      <c r="A1841" s="58" t="s">
        <v>20</v>
      </c>
      <c r="B1841" s="30" t="s">
        <v>1760</v>
      </c>
      <c r="C1841" s="94">
        <v>1</v>
      </c>
      <c r="D1841" s="37" t="s">
        <v>1764</v>
      </c>
      <c r="E1841" s="58"/>
      <c r="F1841" s="30"/>
      <c r="G1841" s="94">
        <v>8.4</v>
      </c>
      <c r="H1841" s="58">
        <f t="shared" si="150"/>
        <v>8.4</v>
      </c>
      <c r="I1841" s="58"/>
      <c r="J1841" s="30">
        <f t="shared" si="151"/>
        <v>8.4</v>
      </c>
      <c r="K1841" s="94">
        <v>13.75</v>
      </c>
      <c r="L1841" s="56">
        <f t="shared" si="147"/>
        <v>115.5</v>
      </c>
      <c r="M1841" s="58">
        <f t="shared" si="148"/>
        <v>0</v>
      </c>
      <c r="N1841" s="94">
        <f t="shared" si="149"/>
        <v>115.5</v>
      </c>
      <c r="O1841" s="58"/>
    </row>
    <row r="1842" ht="12" customHeight="1" spans="1:15">
      <c r="A1842" s="58" t="s">
        <v>20</v>
      </c>
      <c r="B1842" s="30" t="s">
        <v>1760</v>
      </c>
      <c r="C1842" s="93">
        <v>1</v>
      </c>
      <c r="D1842" s="37" t="s">
        <v>1765</v>
      </c>
      <c r="E1842" s="58"/>
      <c r="F1842" s="30"/>
      <c r="G1842" s="93">
        <v>10.5</v>
      </c>
      <c r="H1842" s="58">
        <f t="shared" si="150"/>
        <v>10.5</v>
      </c>
      <c r="I1842" s="58"/>
      <c r="J1842" s="30">
        <f t="shared" si="151"/>
        <v>10.5</v>
      </c>
      <c r="K1842" s="93">
        <v>13.75</v>
      </c>
      <c r="L1842" s="56">
        <f t="shared" si="147"/>
        <v>144.375</v>
      </c>
      <c r="M1842" s="58">
        <f t="shared" si="148"/>
        <v>0</v>
      </c>
      <c r="N1842" s="93">
        <f t="shared" si="149"/>
        <v>144.375</v>
      </c>
      <c r="O1842" s="58"/>
    </row>
    <row r="1843" ht="12" customHeight="1" spans="1:15">
      <c r="A1843" s="58" t="s">
        <v>20</v>
      </c>
      <c r="B1843" s="30" t="s">
        <v>1760</v>
      </c>
      <c r="C1843" s="94">
        <v>1</v>
      </c>
      <c r="D1843" s="37" t="s">
        <v>1766</v>
      </c>
      <c r="E1843" s="58"/>
      <c r="F1843" s="30"/>
      <c r="G1843" s="94">
        <v>8.4</v>
      </c>
      <c r="H1843" s="58">
        <f t="shared" si="150"/>
        <v>8.4</v>
      </c>
      <c r="I1843" s="58"/>
      <c r="J1843" s="30">
        <f t="shared" si="151"/>
        <v>8.4</v>
      </c>
      <c r="K1843" s="94">
        <v>13.75</v>
      </c>
      <c r="L1843" s="56">
        <f t="shared" si="147"/>
        <v>115.5</v>
      </c>
      <c r="M1843" s="58">
        <f t="shared" si="148"/>
        <v>0</v>
      </c>
      <c r="N1843" s="94">
        <f t="shared" si="149"/>
        <v>115.5</v>
      </c>
      <c r="O1843" s="58"/>
    </row>
    <row r="1844" ht="12" customHeight="1" spans="1:15">
      <c r="A1844" s="58" t="s">
        <v>20</v>
      </c>
      <c r="B1844" s="30" t="s">
        <v>1760</v>
      </c>
      <c r="C1844" s="93">
        <v>1</v>
      </c>
      <c r="D1844" s="37" t="s">
        <v>1767</v>
      </c>
      <c r="E1844" s="58"/>
      <c r="F1844" s="30"/>
      <c r="G1844" s="93">
        <v>14.6</v>
      </c>
      <c r="H1844" s="58">
        <f t="shared" si="150"/>
        <v>14.6</v>
      </c>
      <c r="I1844" s="58"/>
      <c r="J1844" s="30">
        <f t="shared" si="151"/>
        <v>14.6</v>
      </c>
      <c r="K1844" s="93">
        <v>13.75</v>
      </c>
      <c r="L1844" s="56">
        <f t="shared" si="147"/>
        <v>200.75</v>
      </c>
      <c r="M1844" s="58">
        <f t="shared" si="148"/>
        <v>0</v>
      </c>
      <c r="N1844" s="93">
        <f t="shared" si="149"/>
        <v>200.75</v>
      </c>
      <c r="O1844" s="58"/>
    </row>
    <row r="1845" ht="12" customHeight="1" spans="1:15">
      <c r="A1845" s="58" t="s">
        <v>20</v>
      </c>
      <c r="B1845" s="30" t="s">
        <v>1760</v>
      </c>
      <c r="C1845" s="94">
        <v>1</v>
      </c>
      <c r="D1845" s="37" t="s">
        <v>1768</v>
      </c>
      <c r="E1845" s="58"/>
      <c r="F1845" s="30"/>
      <c r="G1845" s="94">
        <v>12.6</v>
      </c>
      <c r="H1845" s="58">
        <f t="shared" si="150"/>
        <v>12.6</v>
      </c>
      <c r="I1845" s="58"/>
      <c r="J1845" s="30">
        <f t="shared" si="151"/>
        <v>12.6</v>
      </c>
      <c r="K1845" s="94">
        <v>13.75</v>
      </c>
      <c r="L1845" s="56">
        <f t="shared" si="147"/>
        <v>173.25</v>
      </c>
      <c r="M1845" s="58">
        <f t="shared" si="148"/>
        <v>0</v>
      </c>
      <c r="N1845" s="94">
        <f t="shared" si="149"/>
        <v>173.25</v>
      </c>
      <c r="O1845" s="58"/>
    </row>
    <row r="1846" ht="12" customHeight="1" spans="1:15">
      <c r="A1846" s="58" t="s">
        <v>20</v>
      </c>
      <c r="B1846" s="30" t="s">
        <v>1760</v>
      </c>
      <c r="C1846" s="93">
        <v>1</v>
      </c>
      <c r="D1846" s="37" t="s">
        <v>1769</v>
      </c>
      <c r="E1846" s="58"/>
      <c r="F1846" s="30"/>
      <c r="G1846" s="93">
        <v>4.3</v>
      </c>
      <c r="H1846" s="58">
        <f t="shared" si="150"/>
        <v>4.3</v>
      </c>
      <c r="I1846" s="58"/>
      <c r="J1846" s="30">
        <f t="shared" si="151"/>
        <v>4.3</v>
      </c>
      <c r="K1846" s="93">
        <v>13.75</v>
      </c>
      <c r="L1846" s="56">
        <f t="shared" si="147"/>
        <v>59.125</v>
      </c>
      <c r="M1846" s="58">
        <f t="shared" si="148"/>
        <v>0</v>
      </c>
      <c r="N1846" s="93">
        <f t="shared" si="149"/>
        <v>59.125</v>
      </c>
      <c r="O1846" s="58"/>
    </row>
    <row r="1847" ht="12" customHeight="1" spans="1:15">
      <c r="A1847" s="58" t="s">
        <v>20</v>
      </c>
      <c r="B1847" s="30" t="s">
        <v>1760</v>
      </c>
      <c r="C1847" s="94">
        <v>1</v>
      </c>
      <c r="D1847" s="37" t="s">
        <v>1770</v>
      </c>
      <c r="E1847" s="58"/>
      <c r="F1847" s="30"/>
      <c r="G1847" s="94">
        <v>2.3</v>
      </c>
      <c r="H1847" s="58">
        <f t="shared" si="150"/>
        <v>2.3</v>
      </c>
      <c r="I1847" s="58"/>
      <c r="J1847" s="30">
        <f t="shared" si="151"/>
        <v>2.3</v>
      </c>
      <c r="K1847" s="94">
        <v>13.75</v>
      </c>
      <c r="L1847" s="56">
        <f t="shared" si="147"/>
        <v>31.625</v>
      </c>
      <c r="M1847" s="58">
        <f t="shared" si="148"/>
        <v>0</v>
      </c>
      <c r="N1847" s="94">
        <f t="shared" si="149"/>
        <v>31.625</v>
      </c>
      <c r="O1847" s="58"/>
    </row>
    <row r="1848" ht="12" customHeight="1" spans="1:15">
      <c r="A1848" s="58" t="s">
        <v>20</v>
      </c>
      <c r="B1848" s="30" t="s">
        <v>1760</v>
      </c>
      <c r="C1848" s="93">
        <v>1</v>
      </c>
      <c r="D1848" s="37" t="s">
        <v>1771</v>
      </c>
      <c r="E1848" s="58"/>
      <c r="F1848" s="30"/>
      <c r="G1848" s="93">
        <v>4.3</v>
      </c>
      <c r="H1848" s="58">
        <f t="shared" si="150"/>
        <v>4.3</v>
      </c>
      <c r="I1848" s="58"/>
      <c r="J1848" s="30">
        <f t="shared" si="151"/>
        <v>4.3</v>
      </c>
      <c r="K1848" s="93">
        <v>13.75</v>
      </c>
      <c r="L1848" s="56">
        <f t="shared" si="147"/>
        <v>59.125</v>
      </c>
      <c r="M1848" s="58">
        <f t="shared" si="148"/>
        <v>0</v>
      </c>
      <c r="N1848" s="93">
        <f t="shared" si="149"/>
        <v>59.125</v>
      </c>
      <c r="O1848" s="58"/>
    </row>
    <row r="1849" ht="12" customHeight="1" spans="1:15">
      <c r="A1849" s="58" t="s">
        <v>20</v>
      </c>
      <c r="B1849" s="30" t="s">
        <v>1760</v>
      </c>
      <c r="C1849" s="94">
        <v>1</v>
      </c>
      <c r="D1849" s="37" t="s">
        <v>1772</v>
      </c>
      <c r="E1849" s="58"/>
      <c r="F1849" s="30"/>
      <c r="G1849" s="94">
        <v>6.4</v>
      </c>
      <c r="H1849" s="58">
        <f t="shared" si="150"/>
        <v>6.4</v>
      </c>
      <c r="I1849" s="58"/>
      <c r="J1849" s="30">
        <f t="shared" si="151"/>
        <v>6.4</v>
      </c>
      <c r="K1849" s="94">
        <v>13.75</v>
      </c>
      <c r="L1849" s="56">
        <f t="shared" si="147"/>
        <v>88</v>
      </c>
      <c r="M1849" s="58">
        <f t="shared" si="148"/>
        <v>0</v>
      </c>
      <c r="N1849" s="94">
        <f t="shared" si="149"/>
        <v>88</v>
      </c>
      <c r="O1849" s="58"/>
    </row>
    <row r="1850" ht="12" customHeight="1" spans="1:15">
      <c r="A1850" s="58" t="s">
        <v>20</v>
      </c>
      <c r="B1850" s="30" t="s">
        <v>1760</v>
      </c>
      <c r="C1850" s="93">
        <v>1</v>
      </c>
      <c r="D1850" s="37" t="s">
        <v>1773</v>
      </c>
      <c r="E1850" s="58"/>
      <c r="F1850" s="30"/>
      <c r="G1850" s="93">
        <v>6.4</v>
      </c>
      <c r="H1850" s="58">
        <f t="shared" si="150"/>
        <v>6.4</v>
      </c>
      <c r="I1850" s="58"/>
      <c r="J1850" s="30">
        <f t="shared" si="151"/>
        <v>6.4</v>
      </c>
      <c r="K1850" s="93">
        <v>13.75</v>
      </c>
      <c r="L1850" s="56">
        <f t="shared" si="147"/>
        <v>88</v>
      </c>
      <c r="M1850" s="58">
        <f t="shared" si="148"/>
        <v>0</v>
      </c>
      <c r="N1850" s="93">
        <f t="shared" si="149"/>
        <v>88</v>
      </c>
      <c r="O1850" s="58"/>
    </row>
    <row r="1851" ht="12" customHeight="1" spans="1:15">
      <c r="A1851" s="58" t="s">
        <v>20</v>
      </c>
      <c r="B1851" s="30" t="s">
        <v>1760</v>
      </c>
      <c r="C1851" s="94">
        <v>1</v>
      </c>
      <c r="D1851" s="37" t="s">
        <v>1774</v>
      </c>
      <c r="E1851" s="58"/>
      <c r="F1851" s="30"/>
      <c r="G1851" s="94">
        <v>8.4</v>
      </c>
      <c r="H1851" s="58">
        <f t="shared" si="150"/>
        <v>8.4</v>
      </c>
      <c r="I1851" s="58"/>
      <c r="J1851" s="30">
        <f t="shared" si="151"/>
        <v>8.4</v>
      </c>
      <c r="K1851" s="94">
        <v>13.75</v>
      </c>
      <c r="L1851" s="56">
        <f t="shared" si="147"/>
        <v>115.5</v>
      </c>
      <c r="M1851" s="58">
        <f t="shared" si="148"/>
        <v>0</v>
      </c>
      <c r="N1851" s="94">
        <f t="shared" si="149"/>
        <v>115.5</v>
      </c>
      <c r="O1851" s="58"/>
    </row>
    <row r="1852" ht="12" customHeight="1" spans="1:15">
      <c r="A1852" s="58" t="s">
        <v>20</v>
      </c>
      <c r="B1852" s="30" t="s">
        <v>1760</v>
      </c>
      <c r="C1852" s="93">
        <v>1</v>
      </c>
      <c r="D1852" s="37" t="s">
        <v>1775</v>
      </c>
      <c r="E1852" s="58"/>
      <c r="F1852" s="30"/>
      <c r="G1852" s="93">
        <v>10.5</v>
      </c>
      <c r="H1852" s="58">
        <f t="shared" si="150"/>
        <v>10.5</v>
      </c>
      <c r="I1852" s="58"/>
      <c r="J1852" s="30">
        <f t="shared" si="151"/>
        <v>10.5</v>
      </c>
      <c r="K1852" s="93">
        <v>13.75</v>
      </c>
      <c r="L1852" s="56">
        <f t="shared" si="147"/>
        <v>144.375</v>
      </c>
      <c r="M1852" s="58">
        <f t="shared" si="148"/>
        <v>0</v>
      </c>
      <c r="N1852" s="93">
        <f t="shared" si="149"/>
        <v>144.375</v>
      </c>
      <c r="O1852" s="58"/>
    </row>
    <row r="1853" ht="12" customHeight="1" spans="1:15">
      <c r="A1853" s="58" t="s">
        <v>20</v>
      </c>
      <c r="B1853" s="30" t="s">
        <v>1760</v>
      </c>
      <c r="C1853" s="94">
        <v>1</v>
      </c>
      <c r="D1853" s="37" t="s">
        <v>1776</v>
      </c>
      <c r="E1853" s="58"/>
      <c r="F1853" s="30"/>
      <c r="G1853" s="94">
        <v>6.4</v>
      </c>
      <c r="H1853" s="58">
        <f t="shared" si="150"/>
        <v>6.4</v>
      </c>
      <c r="I1853" s="58"/>
      <c r="J1853" s="30">
        <f t="shared" si="151"/>
        <v>6.4</v>
      </c>
      <c r="K1853" s="94">
        <v>13.75</v>
      </c>
      <c r="L1853" s="56">
        <f t="shared" si="147"/>
        <v>88</v>
      </c>
      <c r="M1853" s="58">
        <f t="shared" si="148"/>
        <v>0</v>
      </c>
      <c r="N1853" s="94">
        <f t="shared" si="149"/>
        <v>88</v>
      </c>
      <c r="O1853" s="58"/>
    </row>
    <row r="1854" ht="12" customHeight="1" spans="1:15">
      <c r="A1854" s="58" t="s">
        <v>20</v>
      </c>
      <c r="B1854" s="30" t="s">
        <v>1760</v>
      </c>
      <c r="C1854" s="93">
        <v>1</v>
      </c>
      <c r="D1854" s="37" t="s">
        <v>1777</v>
      </c>
      <c r="E1854" s="58"/>
      <c r="F1854" s="30"/>
      <c r="G1854" s="93">
        <v>4.3</v>
      </c>
      <c r="H1854" s="58">
        <f t="shared" si="150"/>
        <v>4.3</v>
      </c>
      <c r="I1854" s="58"/>
      <c r="J1854" s="30">
        <f t="shared" si="151"/>
        <v>4.3</v>
      </c>
      <c r="K1854" s="93">
        <v>13.75</v>
      </c>
      <c r="L1854" s="56">
        <f t="shared" si="147"/>
        <v>59.125</v>
      </c>
      <c r="M1854" s="58">
        <f t="shared" si="148"/>
        <v>0</v>
      </c>
      <c r="N1854" s="93">
        <f t="shared" si="149"/>
        <v>59.125</v>
      </c>
      <c r="O1854" s="58"/>
    </row>
    <row r="1855" ht="12" customHeight="1" spans="1:15">
      <c r="A1855" s="58" t="s">
        <v>20</v>
      </c>
      <c r="B1855" s="30" t="s">
        <v>1760</v>
      </c>
      <c r="C1855" s="94">
        <v>1</v>
      </c>
      <c r="D1855" s="37" t="s">
        <v>1778</v>
      </c>
      <c r="E1855" s="58"/>
      <c r="F1855" s="30"/>
      <c r="G1855" s="94">
        <v>12.7</v>
      </c>
      <c r="H1855" s="58">
        <f t="shared" si="150"/>
        <v>12.7</v>
      </c>
      <c r="I1855" s="58"/>
      <c r="J1855" s="30">
        <f t="shared" si="151"/>
        <v>12.7</v>
      </c>
      <c r="K1855" s="94">
        <v>13.75</v>
      </c>
      <c r="L1855" s="56">
        <f t="shared" si="147"/>
        <v>174.625</v>
      </c>
      <c r="M1855" s="58">
        <f t="shared" si="148"/>
        <v>0</v>
      </c>
      <c r="N1855" s="94">
        <f t="shared" si="149"/>
        <v>174.625</v>
      </c>
      <c r="O1855" s="58"/>
    </row>
    <row r="1856" ht="12" customHeight="1" spans="1:15">
      <c r="A1856" s="58" t="s">
        <v>20</v>
      </c>
      <c r="B1856" s="30" t="s">
        <v>1760</v>
      </c>
      <c r="C1856" s="93">
        <v>1</v>
      </c>
      <c r="D1856" s="37" t="s">
        <v>1779</v>
      </c>
      <c r="E1856" s="58"/>
      <c r="F1856" s="30"/>
      <c r="G1856" s="93">
        <v>12.7</v>
      </c>
      <c r="H1856" s="58">
        <f t="shared" si="150"/>
        <v>12.7</v>
      </c>
      <c r="I1856" s="58"/>
      <c r="J1856" s="30">
        <f t="shared" si="151"/>
        <v>12.7</v>
      </c>
      <c r="K1856" s="93">
        <v>13.75</v>
      </c>
      <c r="L1856" s="56">
        <f t="shared" si="147"/>
        <v>174.625</v>
      </c>
      <c r="M1856" s="58">
        <f t="shared" si="148"/>
        <v>0</v>
      </c>
      <c r="N1856" s="93">
        <f t="shared" si="149"/>
        <v>174.625</v>
      </c>
      <c r="O1856" s="58"/>
    </row>
    <row r="1857" ht="12" customHeight="1" spans="1:15">
      <c r="A1857" s="58" t="s">
        <v>20</v>
      </c>
      <c r="B1857" s="30" t="s">
        <v>1760</v>
      </c>
      <c r="C1857" s="94">
        <v>1</v>
      </c>
      <c r="D1857" s="37" t="s">
        <v>1780</v>
      </c>
      <c r="E1857" s="58"/>
      <c r="F1857" s="30"/>
      <c r="G1857" s="94">
        <v>10.5</v>
      </c>
      <c r="H1857" s="58">
        <f t="shared" si="150"/>
        <v>10.5</v>
      </c>
      <c r="I1857" s="58"/>
      <c r="J1857" s="30">
        <f t="shared" si="151"/>
        <v>10.5</v>
      </c>
      <c r="K1857" s="94">
        <v>13.75</v>
      </c>
      <c r="L1857" s="56">
        <f t="shared" si="147"/>
        <v>144.375</v>
      </c>
      <c r="M1857" s="58">
        <f t="shared" si="148"/>
        <v>0</v>
      </c>
      <c r="N1857" s="94">
        <f t="shared" si="149"/>
        <v>144.375</v>
      </c>
      <c r="O1857" s="58"/>
    </row>
    <row r="1858" ht="12" customHeight="1" spans="1:15">
      <c r="A1858" s="58" t="s">
        <v>20</v>
      </c>
      <c r="B1858" s="30" t="s">
        <v>1760</v>
      </c>
      <c r="C1858" s="93">
        <v>1</v>
      </c>
      <c r="D1858" s="37" t="s">
        <v>1781</v>
      </c>
      <c r="E1858" s="58"/>
      <c r="F1858" s="30"/>
      <c r="G1858" s="93">
        <v>6.4</v>
      </c>
      <c r="H1858" s="58">
        <f t="shared" si="150"/>
        <v>6.4</v>
      </c>
      <c r="I1858" s="58"/>
      <c r="J1858" s="30">
        <f t="shared" si="151"/>
        <v>6.4</v>
      </c>
      <c r="K1858" s="93">
        <v>13.75</v>
      </c>
      <c r="L1858" s="56">
        <f t="shared" si="147"/>
        <v>88</v>
      </c>
      <c r="M1858" s="58">
        <f t="shared" si="148"/>
        <v>0</v>
      </c>
      <c r="N1858" s="93">
        <f t="shared" si="149"/>
        <v>88</v>
      </c>
      <c r="O1858" s="58"/>
    </row>
    <row r="1859" ht="12" customHeight="1" spans="1:15">
      <c r="A1859" s="58" t="s">
        <v>20</v>
      </c>
      <c r="B1859" s="30" t="s">
        <v>1760</v>
      </c>
      <c r="C1859" s="94">
        <v>1</v>
      </c>
      <c r="D1859" s="37" t="s">
        <v>1782</v>
      </c>
      <c r="E1859" s="58"/>
      <c r="F1859" s="30"/>
      <c r="G1859" s="94">
        <v>6.4</v>
      </c>
      <c r="H1859" s="58">
        <f t="shared" si="150"/>
        <v>6.4</v>
      </c>
      <c r="I1859" s="58"/>
      <c r="J1859" s="30">
        <f t="shared" si="151"/>
        <v>6.4</v>
      </c>
      <c r="K1859" s="94">
        <v>13.75</v>
      </c>
      <c r="L1859" s="56">
        <f t="shared" si="147"/>
        <v>88</v>
      </c>
      <c r="M1859" s="58">
        <f t="shared" si="148"/>
        <v>0</v>
      </c>
      <c r="N1859" s="94">
        <f t="shared" si="149"/>
        <v>88</v>
      </c>
      <c r="O1859" s="58"/>
    </row>
    <row r="1860" ht="12" customHeight="1" spans="1:15">
      <c r="A1860" s="58" t="s">
        <v>20</v>
      </c>
      <c r="B1860" s="30" t="s">
        <v>1760</v>
      </c>
      <c r="C1860" s="93">
        <v>1</v>
      </c>
      <c r="D1860" s="37" t="s">
        <v>1783</v>
      </c>
      <c r="E1860" s="58"/>
      <c r="F1860" s="30"/>
      <c r="G1860" s="93">
        <v>10.5</v>
      </c>
      <c r="H1860" s="58">
        <f t="shared" si="150"/>
        <v>10.5</v>
      </c>
      <c r="I1860" s="58"/>
      <c r="J1860" s="30">
        <f t="shared" si="151"/>
        <v>10.5</v>
      </c>
      <c r="K1860" s="93">
        <v>13.75</v>
      </c>
      <c r="L1860" s="56">
        <f t="shared" si="147"/>
        <v>144.375</v>
      </c>
      <c r="M1860" s="58">
        <f t="shared" si="148"/>
        <v>0</v>
      </c>
      <c r="N1860" s="93">
        <f t="shared" si="149"/>
        <v>144.375</v>
      </c>
      <c r="O1860" s="58"/>
    </row>
    <row r="1861" ht="12" customHeight="1" spans="1:15">
      <c r="A1861" s="58" t="s">
        <v>20</v>
      </c>
      <c r="B1861" s="30" t="s">
        <v>1760</v>
      </c>
      <c r="C1861" s="94">
        <v>1</v>
      </c>
      <c r="D1861" s="37" t="s">
        <v>1784</v>
      </c>
      <c r="E1861" s="58"/>
      <c r="F1861" s="30"/>
      <c r="G1861" s="94">
        <v>4.3</v>
      </c>
      <c r="H1861" s="58">
        <f t="shared" si="150"/>
        <v>4.3</v>
      </c>
      <c r="I1861" s="58"/>
      <c r="J1861" s="30">
        <f t="shared" si="151"/>
        <v>4.3</v>
      </c>
      <c r="K1861" s="94">
        <v>13.75</v>
      </c>
      <c r="L1861" s="56">
        <f t="shared" si="147"/>
        <v>59.125</v>
      </c>
      <c r="M1861" s="58">
        <f t="shared" si="148"/>
        <v>0</v>
      </c>
      <c r="N1861" s="94">
        <f t="shared" si="149"/>
        <v>59.125</v>
      </c>
      <c r="O1861" s="58"/>
    </row>
    <row r="1862" ht="12" customHeight="1" spans="1:15">
      <c r="A1862" s="58" t="s">
        <v>20</v>
      </c>
      <c r="B1862" s="30" t="s">
        <v>1760</v>
      </c>
      <c r="C1862" s="93">
        <v>1</v>
      </c>
      <c r="D1862" s="37" t="s">
        <v>1785</v>
      </c>
      <c r="E1862" s="58"/>
      <c r="F1862" s="30"/>
      <c r="G1862" s="93">
        <v>10.5</v>
      </c>
      <c r="H1862" s="58">
        <f t="shared" si="150"/>
        <v>10.5</v>
      </c>
      <c r="I1862" s="58"/>
      <c r="J1862" s="30">
        <f t="shared" si="151"/>
        <v>10.5</v>
      </c>
      <c r="K1862" s="93">
        <v>13.75</v>
      </c>
      <c r="L1862" s="56">
        <f t="shared" si="147"/>
        <v>144.375</v>
      </c>
      <c r="M1862" s="58">
        <f t="shared" si="148"/>
        <v>0</v>
      </c>
      <c r="N1862" s="93">
        <f t="shared" si="149"/>
        <v>144.375</v>
      </c>
      <c r="O1862" s="58"/>
    </row>
    <row r="1863" ht="12" customHeight="1" spans="1:15">
      <c r="A1863" s="58" t="s">
        <v>20</v>
      </c>
      <c r="B1863" s="30" t="s">
        <v>1760</v>
      </c>
      <c r="C1863" s="94">
        <v>1</v>
      </c>
      <c r="D1863" s="95" t="s">
        <v>1786</v>
      </c>
      <c r="E1863" s="96"/>
      <c r="F1863" s="97"/>
      <c r="G1863" s="98">
        <v>22.9</v>
      </c>
      <c r="H1863" s="96">
        <f t="shared" si="150"/>
        <v>22.9</v>
      </c>
      <c r="I1863" s="96"/>
      <c r="J1863" s="97">
        <f t="shared" si="151"/>
        <v>22.9</v>
      </c>
      <c r="K1863" s="98">
        <v>13.75</v>
      </c>
      <c r="L1863" s="99">
        <f t="shared" si="147"/>
        <v>314.875</v>
      </c>
      <c r="M1863" s="96">
        <f t="shared" si="148"/>
        <v>0</v>
      </c>
      <c r="N1863" s="98">
        <f t="shared" si="149"/>
        <v>314.875</v>
      </c>
      <c r="O1863" s="96"/>
    </row>
    <row r="1864" ht="12" customHeight="1" spans="1:15">
      <c r="A1864" s="58" t="s">
        <v>20</v>
      </c>
      <c r="B1864" s="30" t="s">
        <v>1760</v>
      </c>
      <c r="C1864" s="93">
        <v>1</v>
      </c>
      <c r="D1864" s="37" t="s">
        <v>1787</v>
      </c>
      <c r="E1864" s="58"/>
      <c r="F1864" s="30"/>
      <c r="G1864" s="93">
        <v>6.4</v>
      </c>
      <c r="H1864" s="58">
        <f t="shared" si="150"/>
        <v>6.4</v>
      </c>
      <c r="I1864" s="58"/>
      <c r="J1864" s="30">
        <f t="shared" si="151"/>
        <v>6.4</v>
      </c>
      <c r="K1864" s="93">
        <v>13.75</v>
      </c>
      <c r="L1864" s="56">
        <f t="shared" si="147"/>
        <v>88</v>
      </c>
      <c r="M1864" s="58">
        <f t="shared" si="148"/>
        <v>0</v>
      </c>
      <c r="N1864" s="93">
        <f t="shared" si="149"/>
        <v>88</v>
      </c>
      <c r="O1864" s="58"/>
    </row>
    <row r="1865" ht="12" customHeight="1" spans="1:15">
      <c r="A1865" s="58" t="s">
        <v>20</v>
      </c>
      <c r="B1865" s="30" t="s">
        <v>1760</v>
      </c>
      <c r="C1865" s="94">
        <v>1</v>
      </c>
      <c r="D1865" s="37" t="s">
        <v>1788</v>
      </c>
      <c r="E1865" s="58"/>
      <c r="F1865" s="30"/>
      <c r="G1865" s="94">
        <v>6.4</v>
      </c>
      <c r="H1865" s="58">
        <f t="shared" si="150"/>
        <v>6.4</v>
      </c>
      <c r="I1865" s="58"/>
      <c r="J1865" s="30">
        <f t="shared" si="151"/>
        <v>6.4</v>
      </c>
      <c r="K1865" s="94">
        <v>13.75</v>
      </c>
      <c r="L1865" s="56">
        <f t="shared" si="147"/>
        <v>88</v>
      </c>
      <c r="M1865" s="58">
        <f t="shared" si="148"/>
        <v>0</v>
      </c>
      <c r="N1865" s="94">
        <f t="shared" si="149"/>
        <v>88</v>
      </c>
      <c r="O1865" s="58"/>
    </row>
    <row r="1866" ht="12" customHeight="1" spans="1:15">
      <c r="A1866" s="58" t="s">
        <v>20</v>
      </c>
      <c r="B1866" s="30" t="s">
        <v>1760</v>
      </c>
      <c r="C1866" s="93">
        <v>1</v>
      </c>
      <c r="D1866" s="37" t="s">
        <v>1789</v>
      </c>
      <c r="E1866" s="58"/>
      <c r="F1866" s="30"/>
      <c r="G1866" s="93">
        <v>12.6</v>
      </c>
      <c r="H1866" s="58">
        <f t="shared" si="150"/>
        <v>12.6</v>
      </c>
      <c r="I1866" s="58"/>
      <c r="J1866" s="30">
        <f t="shared" si="151"/>
        <v>12.6</v>
      </c>
      <c r="K1866" s="93">
        <v>13.75</v>
      </c>
      <c r="L1866" s="56">
        <f t="shared" ref="L1866:L1929" si="152">H1866*K1866</f>
        <v>173.25</v>
      </c>
      <c r="M1866" s="58">
        <f t="shared" ref="M1866:M1929" si="153">I1866*K1866</f>
        <v>0</v>
      </c>
      <c r="N1866" s="93">
        <f t="shared" si="149"/>
        <v>173.25</v>
      </c>
      <c r="O1866" s="58"/>
    </row>
    <row r="1867" ht="12" customHeight="1" spans="1:15">
      <c r="A1867" s="58" t="s">
        <v>20</v>
      </c>
      <c r="B1867" s="30" t="s">
        <v>1760</v>
      </c>
      <c r="C1867" s="94">
        <v>1</v>
      </c>
      <c r="D1867" s="37" t="s">
        <v>1790</v>
      </c>
      <c r="E1867" s="58"/>
      <c r="F1867" s="30"/>
      <c r="G1867" s="94">
        <v>10.5</v>
      </c>
      <c r="H1867" s="58">
        <f t="shared" si="150"/>
        <v>10.5</v>
      </c>
      <c r="I1867" s="58"/>
      <c r="J1867" s="30">
        <f t="shared" si="151"/>
        <v>10.5</v>
      </c>
      <c r="K1867" s="94">
        <v>13.75</v>
      </c>
      <c r="L1867" s="56">
        <f t="shared" si="152"/>
        <v>144.375</v>
      </c>
      <c r="M1867" s="58">
        <f t="shared" si="153"/>
        <v>0</v>
      </c>
      <c r="N1867" s="94">
        <f t="shared" ref="N1867:N1930" si="154">L1867-M1867</f>
        <v>144.375</v>
      </c>
      <c r="O1867" s="58"/>
    </row>
    <row r="1868" ht="12" customHeight="1" spans="1:15">
      <c r="A1868" s="58" t="s">
        <v>20</v>
      </c>
      <c r="B1868" s="30" t="s">
        <v>1760</v>
      </c>
      <c r="C1868" s="93">
        <v>1</v>
      </c>
      <c r="D1868" s="37" t="s">
        <v>1791</v>
      </c>
      <c r="E1868" s="58"/>
      <c r="F1868" s="30"/>
      <c r="G1868" s="93">
        <v>3.7</v>
      </c>
      <c r="H1868" s="58">
        <f t="shared" si="150"/>
        <v>3.7</v>
      </c>
      <c r="I1868" s="58"/>
      <c r="J1868" s="30">
        <f t="shared" si="151"/>
        <v>3.7</v>
      </c>
      <c r="K1868" s="93">
        <v>13.75</v>
      </c>
      <c r="L1868" s="56">
        <f t="shared" si="152"/>
        <v>50.875</v>
      </c>
      <c r="M1868" s="58">
        <f t="shared" si="153"/>
        <v>0</v>
      </c>
      <c r="N1868" s="93">
        <f t="shared" si="154"/>
        <v>50.875</v>
      </c>
      <c r="O1868" s="58"/>
    </row>
    <row r="1869" ht="12" customHeight="1" spans="1:15">
      <c r="A1869" s="58" t="s">
        <v>20</v>
      </c>
      <c r="B1869" s="30" t="s">
        <v>1760</v>
      </c>
      <c r="C1869" s="94">
        <v>1</v>
      </c>
      <c r="D1869" s="37" t="s">
        <v>1792</v>
      </c>
      <c r="E1869" s="58"/>
      <c r="F1869" s="30"/>
      <c r="G1869" s="94">
        <v>3.7</v>
      </c>
      <c r="H1869" s="58">
        <f t="shared" si="150"/>
        <v>3.7</v>
      </c>
      <c r="I1869" s="58"/>
      <c r="J1869" s="30">
        <f t="shared" si="151"/>
        <v>3.7</v>
      </c>
      <c r="K1869" s="94">
        <v>13.75</v>
      </c>
      <c r="L1869" s="56">
        <f t="shared" si="152"/>
        <v>50.875</v>
      </c>
      <c r="M1869" s="58">
        <f t="shared" si="153"/>
        <v>0</v>
      </c>
      <c r="N1869" s="94">
        <f t="shared" si="154"/>
        <v>50.875</v>
      </c>
      <c r="O1869" s="58"/>
    </row>
    <row r="1870" ht="12" customHeight="1" spans="1:15">
      <c r="A1870" s="58" t="s">
        <v>20</v>
      </c>
      <c r="B1870" s="30" t="s">
        <v>1760</v>
      </c>
      <c r="C1870" s="93">
        <v>1</v>
      </c>
      <c r="D1870" s="37" t="s">
        <v>1793</v>
      </c>
      <c r="E1870" s="58"/>
      <c r="F1870" s="30"/>
      <c r="G1870" s="93">
        <v>3.7</v>
      </c>
      <c r="H1870" s="58">
        <f t="shared" si="150"/>
        <v>3.7</v>
      </c>
      <c r="I1870" s="58"/>
      <c r="J1870" s="30">
        <f t="shared" si="151"/>
        <v>3.7</v>
      </c>
      <c r="K1870" s="93">
        <v>13.75</v>
      </c>
      <c r="L1870" s="56">
        <f t="shared" si="152"/>
        <v>50.875</v>
      </c>
      <c r="M1870" s="58">
        <f t="shared" si="153"/>
        <v>0</v>
      </c>
      <c r="N1870" s="93">
        <f t="shared" si="154"/>
        <v>50.875</v>
      </c>
      <c r="O1870" s="58"/>
    </row>
    <row r="1871" ht="12" customHeight="1" spans="1:15">
      <c r="A1871" s="58" t="s">
        <v>20</v>
      </c>
      <c r="B1871" s="30" t="s">
        <v>1760</v>
      </c>
      <c r="C1871" s="94">
        <v>1</v>
      </c>
      <c r="D1871" s="37" t="s">
        <v>1794</v>
      </c>
      <c r="E1871" s="58"/>
      <c r="F1871" s="30"/>
      <c r="G1871" s="94">
        <v>6.4</v>
      </c>
      <c r="H1871" s="58">
        <f t="shared" si="150"/>
        <v>6.4</v>
      </c>
      <c r="I1871" s="58"/>
      <c r="J1871" s="30">
        <f t="shared" si="151"/>
        <v>6.4</v>
      </c>
      <c r="K1871" s="94">
        <v>13.75</v>
      </c>
      <c r="L1871" s="56">
        <f t="shared" si="152"/>
        <v>88</v>
      </c>
      <c r="M1871" s="58">
        <f t="shared" si="153"/>
        <v>0</v>
      </c>
      <c r="N1871" s="94">
        <f t="shared" si="154"/>
        <v>88</v>
      </c>
      <c r="O1871" s="58"/>
    </row>
    <row r="1872" ht="12" customHeight="1" spans="1:15">
      <c r="A1872" s="58" t="s">
        <v>20</v>
      </c>
      <c r="B1872" s="30" t="s">
        <v>1760</v>
      </c>
      <c r="C1872" s="93">
        <v>1</v>
      </c>
      <c r="D1872" s="37" t="s">
        <v>1795</v>
      </c>
      <c r="E1872" s="58"/>
      <c r="F1872" s="30"/>
      <c r="G1872" s="93">
        <v>8.4</v>
      </c>
      <c r="H1872" s="58">
        <f t="shared" si="150"/>
        <v>8.4</v>
      </c>
      <c r="I1872" s="58"/>
      <c r="J1872" s="30">
        <f t="shared" si="151"/>
        <v>8.4</v>
      </c>
      <c r="K1872" s="93">
        <v>13.75</v>
      </c>
      <c r="L1872" s="56">
        <f t="shared" si="152"/>
        <v>115.5</v>
      </c>
      <c r="M1872" s="58">
        <f t="shared" si="153"/>
        <v>0</v>
      </c>
      <c r="N1872" s="93">
        <f t="shared" si="154"/>
        <v>115.5</v>
      </c>
      <c r="O1872" s="58"/>
    </row>
    <row r="1873" ht="12" customHeight="1" spans="1:15">
      <c r="A1873" s="58" t="s">
        <v>20</v>
      </c>
      <c r="B1873" s="30" t="s">
        <v>1760</v>
      </c>
      <c r="C1873" s="94">
        <v>1</v>
      </c>
      <c r="D1873" s="37" t="s">
        <v>1796</v>
      </c>
      <c r="E1873" s="58"/>
      <c r="F1873" s="30"/>
      <c r="G1873" s="94">
        <v>4.3</v>
      </c>
      <c r="H1873" s="58">
        <f t="shared" si="150"/>
        <v>4.3</v>
      </c>
      <c r="I1873" s="58"/>
      <c r="J1873" s="30">
        <f t="shared" si="151"/>
        <v>4.3</v>
      </c>
      <c r="K1873" s="94">
        <v>13.75</v>
      </c>
      <c r="L1873" s="56">
        <f t="shared" si="152"/>
        <v>59.125</v>
      </c>
      <c r="M1873" s="58">
        <f t="shared" si="153"/>
        <v>0</v>
      </c>
      <c r="N1873" s="94">
        <f t="shared" si="154"/>
        <v>59.125</v>
      </c>
      <c r="O1873" s="58"/>
    </row>
    <row r="1874" ht="12" customHeight="1" spans="1:15">
      <c r="A1874" s="58" t="s">
        <v>20</v>
      </c>
      <c r="B1874" s="30" t="s">
        <v>1760</v>
      </c>
      <c r="C1874" s="93">
        <v>1</v>
      </c>
      <c r="D1874" s="37" t="s">
        <v>1797</v>
      </c>
      <c r="E1874" s="58"/>
      <c r="F1874" s="30"/>
      <c r="G1874" s="93">
        <v>6.4</v>
      </c>
      <c r="H1874" s="58">
        <f t="shared" si="150"/>
        <v>6.4</v>
      </c>
      <c r="I1874" s="58"/>
      <c r="J1874" s="30">
        <f t="shared" si="151"/>
        <v>6.4</v>
      </c>
      <c r="K1874" s="93">
        <v>13.75</v>
      </c>
      <c r="L1874" s="56">
        <f t="shared" si="152"/>
        <v>88</v>
      </c>
      <c r="M1874" s="58">
        <f t="shared" si="153"/>
        <v>0</v>
      </c>
      <c r="N1874" s="93">
        <f t="shared" si="154"/>
        <v>88</v>
      </c>
      <c r="O1874" s="58"/>
    </row>
    <row r="1875" ht="12" customHeight="1" spans="1:15">
      <c r="A1875" s="58" t="s">
        <v>20</v>
      </c>
      <c r="B1875" s="30" t="s">
        <v>1760</v>
      </c>
      <c r="C1875" s="94">
        <v>1</v>
      </c>
      <c r="D1875" s="37" t="s">
        <v>1798</v>
      </c>
      <c r="E1875" s="58"/>
      <c r="F1875" s="30"/>
      <c r="G1875" s="94">
        <v>4.3</v>
      </c>
      <c r="H1875" s="58">
        <f t="shared" ref="H1875:H1938" si="155">F1875+G1875</f>
        <v>4.3</v>
      </c>
      <c r="I1875" s="58"/>
      <c r="J1875" s="30">
        <f t="shared" ref="J1875:J1938" si="156">H1875</f>
        <v>4.3</v>
      </c>
      <c r="K1875" s="94">
        <v>13.75</v>
      </c>
      <c r="L1875" s="56">
        <f t="shared" si="152"/>
        <v>59.125</v>
      </c>
      <c r="M1875" s="58">
        <f t="shared" si="153"/>
        <v>0</v>
      </c>
      <c r="N1875" s="94">
        <f t="shared" si="154"/>
        <v>59.125</v>
      </c>
      <c r="O1875" s="58"/>
    </row>
    <row r="1876" ht="12" customHeight="1" spans="1:15">
      <c r="A1876" s="58" t="s">
        <v>20</v>
      </c>
      <c r="B1876" s="30" t="s">
        <v>1760</v>
      </c>
      <c r="C1876" s="93">
        <v>1</v>
      </c>
      <c r="D1876" s="37" t="s">
        <v>1799</v>
      </c>
      <c r="E1876" s="58"/>
      <c r="F1876" s="30"/>
      <c r="G1876" s="93">
        <v>4.3</v>
      </c>
      <c r="H1876" s="58">
        <f t="shared" si="155"/>
        <v>4.3</v>
      </c>
      <c r="I1876" s="58"/>
      <c r="J1876" s="30">
        <f t="shared" si="156"/>
        <v>4.3</v>
      </c>
      <c r="K1876" s="93">
        <v>13.75</v>
      </c>
      <c r="L1876" s="56">
        <f t="shared" si="152"/>
        <v>59.125</v>
      </c>
      <c r="M1876" s="58">
        <f t="shared" si="153"/>
        <v>0</v>
      </c>
      <c r="N1876" s="93">
        <f t="shared" si="154"/>
        <v>59.125</v>
      </c>
      <c r="O1876" s="58"/>
    </row>
    <row r="1877" ht="12" customHeight="1" spans="1:15">
      <c r="A1877" s="58" t="s">
        <v>20</v>
      </c>
      <c r="B1877" s="30" t="s">
        <v>1760</v>
      </c>
      <c r="C1877" s="94">
        <v>1</v>
      </c>
      <c r="D1877" s="37" t="s">
        <v>1800</v>
      </c>
      <c r="E1877" s="58"/>
      <c r="F1877" s="30"/>
      <c r="G1877" s="94">
        <v>2.3</v>
      </c>
      <c r="H1877" s="58">
        <f t="shared" si="155"/>
        <v>2.3</v>
      </c>
      <c r="I1877" s="58"/>
      <c r="J1877" s="30">
        <f t="shared" si="156"/>
        <v>2.3</v>
      </c>
      <c r="K1877" s="94">
        <v>13.75</v>
      </c>
      <c r="L1877" s="56">
        <f t="shared" si="152"/>
        <v>31.625</v>
      </c>
      <c r="M1877" s="58">
        <f t="shared" si="153"/>
        <v>0</v>
      </c>
      <c r="N1877" s="94">
        <f t="shared" si="154"/>
        <v>31.625</v>
      </c>
      <c r="O1877" s="58"/>
    </row>
    <row r="1878" ht="12" customHeight="1" spans="1:15">
      <c r="A1878" s="58" t="s">
        <v>20</v>
      </c>
      <c r="B1878" s="30" t="s">
        <v>1760</v>
      </c>
      <c r="C1878" s="93">
        <v>1</v>
      </c>
      <c r="D1878" s="37" t="s">
        <v>1801</v>
      </c>
      <c r="E1878" s="58"/>
      <c r="F1878" s="30"/>
      <c r="G1878" s="93">
        <v>4.3</v>
      </c>
      <c r="H1878" s="58">
        <f t="shared" si="155"/>
        <v>4.3</v>
      </c>
      <c r="I1878" s="58"/>
      <c r="J1878" s="30">
        <f t="shared" si="156"/>
        <v>4.3</v>
      </c>
      <c r="K1878" s="93">
        <v>13.75</v>
      </c>
      <c r="L1878" s="56">
        <f t="shared" si="152"/>
        <v>59.125</v>
      </c>
      <c r="M1878" s="58">
        <f t="shared" si="153"/>
        <v>0</v>
      </c>
      <c r="N1878" s="93">
        <f t="shared" si="154"/>
        <v>59.125</v>
      </c>
      <c r="O1878" s="58"/>
    </row>
    <row r="1879" ht="12" customHeight="1" spans="1:15">
      <c r="A1879" s="58" t="s">
        <v>20</v>
      </c>
      <c r="B1879" s="30" t="s">
        <v>1760</v>
      </c>
      <c r="C1879" s="94">
        <v>1</v>
      </c>
      <c r="D1879" s="37" t="s">
        <v>1802</v>
      </c>
      <c r="E1879" s="58"/>
      <c r="F1879" s="30"/>
      <c r="G1879" s="94">
        <v>6.4</v>
      </c>
      <c r="H1879" s="58">
        <f t="shared" si="155"/>
        <v>6.4</v>
      </c>
      <c r="I1879" s="58"/>
      <c r="J1879" s="30">
        <f t="shared" si="156"/>
        <v>6.4</v>
      </c>
      <c r="K1879" s="94">
        <v>13.75</v>
      </c>
      <c r="L1879" s="56">
        <f t="shared" si="152"/>
        <v>88</v>
      </c>
      <c r="M1879" s="58">
        <f t="shared" si="153"/>
        <v>0</v>
      </c>
      <c r="N1879" s="94">
        <f t="shared" si="154"/>
        <v>88</v>
      </c>
      <c r="O1879" s="58"/>
    </row>
    <row r="1880" ht="12" customHeight="1" spans="1:15">
      <c r="A1880" s="58" t="s">
        <v>20</v>
      </c>
      <c r="B1880" s="30" t="s">
        <v>1760</v>
      </c>
      <c r="C1880" s="93">
        <v>1</v>
      </c>
      <c r="D1880" s="37" t="s">
        <v>1803</v>
      </c>
      <c r="E1880" s="58"/>
      <c r="F1880" s="30"/>
      <c r="G1880" s="93">
        <v>6.4</v>
      </c>
      <c r="H1880" s="58">
        <f t="shared" si="155"/>
        <v>6.4</v>
      </c>
      <c r="I1880" s="58"/>
      <c r="J1880" s="30">
        <f t="shared" si="156"/>
        <v>6.4</v>
      </c>
      <c r="K1880" s="93">
        <v>13.75</v>
      </c>
      <c r="L1880" s="56">
        <f t="shared" si="152"/>
        <v>88</v>
      </c>
      <c r="M1880" s="58">
        <f t="shared" si="153"/>
        <v>0</v>
      </c>
      <c r="N1880" s="93">
        <f t="shared" si="154"/>
        <v>88</v>
      </c>
      <c r="O1880" s="58"/>
    </row>
    <row r="1881" ht="12" customHeight="1" spans="1:15">
      <c r="A1881" s="58" t="s">
        <v>20</v>
      </c>
      <c r="B1881" s="30" t="s">
        <v>1760</v>
      </c>
      <c r="C1881" s="94">
        <v>1</v>
      </c>
      <c r="D1881" s="37" t="s">
        <v>1804</v>
      </c>
      <c r="E1881" s="58"/>
      <c r="F1881" s="30"/>
      <c r="G1881" s="94">
        <v>2.3</v>
      </c>
      <c r="H1881" s="58">
        <f t="shared" si="155"/>
        <v>2.3</v>
      </c>
      <c r="I1881" s="58"/>
      <c r="J1881" s="30">
        <f t="shared" si="156"/>
        <v>2.3</v>
      </c>
      <c r="K1881" s="94">
        <v>13.75</v>
      </c>
      <c r="L1881" s="56">
        <f t="shared" si="152"/>
        <v>31.625</v>
      </c>
      <c r="M1881" s="58">
        <f t="shared" si="153"/>
        <v>0</v>
      </c>
      <c r="N1881" s="94">
        <f t="shared" si="154"/>
        <v>31.625</v>
      </c>
      <c r="O1881" s="58"/>
    </row>
    <row r="1882" ht="12" customHeight="1" spans="1:15">
      <c r="A1882" s="58" t="s">
        <v>20</v>
      </c>
      <c r="B1882" s="30" t="s">
        <v>1760</v>
      </c>
      <c r="C1882" s="93">
        <v>1</v>
      </c>
      <c r="D1882" s="37" t="s">
        <v>1805</v>
      </c>
      <c r="E1882" s="58"/>
      <c r="F1882" s="30"/>
      <c r="G1882" s="93">
        <v>2.3</v>
      </c>
      <c r="H1882" s="58">
        <f t="shared" si="155"/>
        <v>2.3</v>
      </c>
      <c r="I1882" s="58"/>
      <c r="J1882" s="30">
        <f t="shared" si="156"/>
        <v>2.3</v>
      </c>
      <c r="K1882" s="93">
        <v>13.75</v>
      </c>
      <c r="L1882" s="56">
        <f t="shared" si="152"/>
        <v>31.625</v>
      </c>
      <c r="M1882" s="58">
        <f t="shared" si="153"/>
        <v>0</v>
      </c>
      <c r="N1882" s="93">
        <f t="shared" si="154"/>
        <v>31.625</v>
      </c>
      <c r="O1882" s="58"/>
    </row>
    <row r="1883" ht="12" customHeight="1" spans="1:15">
      <c r="A1883" s="58" t="s">
        <v>20</v>
      </c>
      <c r="B1883" s="30" t="s">
        <v>1760</v>
      </c>
      <c r="C1883" s="94">
        <v>1</v>
      </c>
      <c r="D1883" s="37" t="s">
        <v>1806</v>
      </c>
      <c r="E1883" s="58"/>
      <c r="F1883" s="30"/>
      <c r="G1883" s="94">
        <v>9.5</v>
      </c>
      <c r="H1883" s="58">
        <f t="shared" si="155"/>
        <v>9.5</v>
      </c>
      <c r="I1883" s="58"/>
      <c r="J1883" s="30">
        <f t="shared" si="156"/>
        <v>9.5</v>
      </c>
      <c r="K1883" s="94">
        <v>13.75</v>
      </c>
      <c r="L1883" s="56">
        <f t="shared" si="152"/>
        <v>130.625</v>
      </c>
      <c r="M1883" s="58">
        <f t="shared" si="153"/>
        <v>0</v>
      </c>
      <c r="N1883" s="94">
        <f t="shared" si="154"/>
        <v>130.625</v>
      </c>
      <c r="O1883" s="58"/>
    </row>
    <row r="1884" ht="12" customHeight="1" spans="1:15">
      <c r="A1884" s="58" t="s">
        <v>20</v>
      </c>
      <c r="B1884" s="30" t="s">
        <v>1760</v>
      </c>
      <c r="C1884" s="93">
        <v>1</v>
      </c>
      <c r="D1884" s="37" t="s">
        <v>1807</v>
      </c>
      <c r="E1884" s="58"/>
      <c r="F1884" s="30"/>
      <c r="G1884" s="93">
        <v>2.3</v>
      </c>
      <c r="H1884" s="58">
        <f t="shared" si="155"/>
        <v>2.3</v>
      </c>
      <c r="I1884" s="58"/>
      <c r="J1884" s="30">
        <f t="shared" si="156"/>
        <v>2.3</v>
      </c>
      <c r="K1884" s="93">
        <v>13.75</v>
      </c>
      <c r="L1884" s="56">
        <f t="shared" si="152"/>
        <v>31.625</v>
      </c>
      <c r="M1884" s="58">
        <f t="shared" si="153"/>
        <v>0</v>
      </c>
      <c r="N1884" s="93">
        <f t="shared" si="154"/>
        <v>31.625</v>
      </c>
      <c r="O1884" s="58"/>
    </row>
    <row r="1885" ht="12" customHeight="1" spans="1:15">
      <c r="A1885" s="58" t="s">
        <v>20</v>
      </c>
      <c r="B1885" s="30" t="s">
        <v>1760</v>
      </c>
      <c r="C1885" s="94">
        <v>1</v>
      </c>
      <c r="D1885" s="37" t="s">
        <v>1808</v>
      </c>
      <c r="E1885" s="58"/>
      <c r="F1885" s="30"/>
      <c r="G1885" s="94">
        <v>15.7</v>
      </c>
      <c r="H1885" s="58">
        <f t="shared" si="155"/>
        <v>15.7</v>
      </c>
      <c r="I1885" s="58"/>
      <c r="J1885" s="30">
        <f t="shared" si="156"/>
        <v>15.7</v>
      </c>
      <c r="K1885" s="94">
        <v>13.75</v>
      </c>
      <c r="L1885" s="56">
        <f t="shared" si="152"/>
        <v>215.875</v>
      </c>
      <c r="M1885" s="58">
        <f t="shared" si="153"/>
        <v>0</v>
      </c>
      <c r="N1885" s="94">
        <f t="shared" si="154"/>
        <v>215.875</v>
      </c>
      <c r="O1885" s="58"/>
    </row>
    <row r="1886" ht="12" customHeight="1" spans="1:15">
      <c r="A1886" s="58" t="s">
        <v>20</v>
      </c>
      <c r="B1886" s="30" t="s">
        <v>1760</v>
      </c>
      <c r="C1886" s="93">
        <v>1</v>
      </c>
      <c r="D1886" s="37" t="s">
        <v>1809</v>
      </c>
      <c r="E1886" s="58"/>
      <c r="F1886" s="30"/>
      <c r="G1886" s="93">
        <v>8.4</v>
      </c>
      <c r="H1886" s="58">
        <f t="shared" si="155"/>
        <v>8.4</v>
      </c>
      <c r="I1886" s="58"/>
      <c r="J1886" s="30">
        <f t="shared" si="156"/>
        <v>8.4</v>
      </c>
      <c r="K1886" s="93">
        <v>13.75</v>
      </c>
      <c r="L1886" s="56">
        <f t="shared" si="152"/>
        <v>115.5</v>
      </c>
      <c r="M1886" s="58">
        <f t="shared" si="153"/>
        <v>0</v>
      </c>
      <c r="N1886" s="93">
        <f t="shared" si="154"/>
        <v>115.5</v>
      </c>
      <c r="O1886" s="58"/>
    </row>
    <row r="1887" ht="12" customHeight="1" spans="1:15">
      <c r="A1887" s="58" t="s">
        <v>20</v>
      </c>
      <c r="B1887" s="30" t="s">
        <v>1760</v>
      </c>
      <c r="C1887" s="94">
        <v>1</v>
      </c>
      <c r="D1887" s="37" t="s">
        <v>1810</v>
      </c>
      <c r="E1887" s="58"/>
      <c r="F1887" s="30"/>
      <c r="G1887" s="94">
        <v>3.5</v>
      </c>
      <c r="H1887" s="58">
        <f t="shared" si="155"/>
        <v>3.5</v>
      </c>
      <c r="I1887" s="58"/>
      <c r="J1887" s="30">
        <f t="shared" si="156"/>
        <v>3.5</v>
      </c>
      <c r="K1887" s="94">
        <v>13.75</v>
      </c>
      <c r="L1887" s="56">
        <f t="shared" si="152"/>
        <v>48.125</v>
      </c>
      <c r="M1887" s="58">
        <f t="shared" si="153"/>
        <v>0</v>
      </c>
      <c r="N1887" s="94">
        <f t="shared" si="154"/>
        <v>48.125</v>
      </c>
      <c r="O1887" s="58"/>
    </row>
    <row r="1888" ht="12" customHeight="1" spans="1:15">
      <c r="A1888" s="58" t="s">
        <v>20</v>
      </c>
      <c r="B1888" s="30" t="s">
        <v>1760</v>
      </c>
      <c r="C1888" s="93">
        <v>1</v>
      </c>
      <c r="D1888" s="37" t="s">
        <v>1811</v>
      </c>
      <c r="E1888" s="58"/>
      <c r="F1888" s="30"/>
      <c r="G1888" s="93">
        <v>3.7</v>
      </c>
      <c r="H1888" s="58">
        <f t="shared" si="155"/>
        <v>3.7</v>
      </c>
      <c r="I1888" s="58"/>
      <c r="J1888" s="30">
        <f t="shared" si="156"/>
        <v>3.7</v>
      </c>
      <c r="K1888" s="93">
        <v>13.75</v>
      </c>
      <c r="L1888" s="56">
        <f t="shared" si="152"/>
        <v>50.875</v>
      </c>
      <c r="M1888" s="58">
        <f t="shared" si="153"/>
        <v>0</v>
      </c>
      <c r="N1888" s="93">
        <f t="shared" si="154"/>
        <v>50.875</v>
      </c>
      <c r="O1888" s="58"/>
    </row>
    <row r="1889" ht="12" customHeight="1" spans="1:15">
      <c r="A1889" s="58" t="s">
        <v>20</v>
      </c>
      <c r="B1889" s="30" t="s">
        <v>1760</v>
      </c>
      <c r="C1889" s="94">
        <v>1</v>
      </c>
      <c r="D1889" s="37" t="s">
        <v>1812</v>
      </c>
      <c r="E1889" s="58"/>
      <c r="F1889" s="30"/>
      <c r="G1889" s="94">
        <v>3.7</v>
      </c>
      <c r="H1889" s="58">
        <f t="shared" si="155"/>
        <v>3.7</v>
      </c>
      <c r="I1889" s="58"/>
      <c r="J1889" s="30">
        <f t="shared" si="156"/>
        <v>3.7</v>
      </c>
      <c r="K1889" s="94">
        <v>13.75</v>
      </c>
      <c r="L1889" s="56">
        <f t="shared" si="152"/>
        <v>50.875</v>
      </c>
      <c r="M1889" s="58">
        <f t="shared" si="153"/>
        <v>0</v>
      </c>
      <c r="N1889" s="94">
        <f t="shared" si="154"/>
        <v>50.875</v>
      </c>
      <c r="O1889" s="58"/>
    </row>
    <row r="1890" ht="12" customHeight="1" spans="1:15">
      <c r="A1890" s="58" t="s">
        <v>20</v>
      </c>
      <c r="B1890" s="30" t="s">
        <v>1760</v>
      </c>
      <c r="C1890" s="93">
        <v>1</v>
      </c>
      <c r="D1890" s="37" t="s">
        <v>1813</v>
      </c>
      <c r="E1890" s="58"/>
      <c r="F1890" s="30"/>
      <c r="G1890" s="93">
        <v>4.3</v>
      </c>
      <c r="H1890" s="58">
        <f t="shared" si="155"/>
        <v>4.3</v>
      </c>
      <c r="I1890" s="58"/>
      <c r="J1890" s="30">
        <f t="shared" si="156"/>
        <v>4.3</v>
      </c>
      <c r="K1890" s="93">
        <v>13.75</v>
      </c>
      <c r="L1890" s="56">
        <f t="shared" si="152"/>
        <v>59.125</v>
      </c>
      <c r="M1890" s="58">
        <f t="shared" si="153"/>
        <v>0</v>
      </c>
      <c r="N1890" s="93">
        <f t="shared" si="154"/>
        <v>59.125</v>
      </c>
      <c r="O1890" s="58"/>
    </row>
    <row r="1891" ht="12" customHeight="1" spans="1:15">
      <c r="A1891" s="58" t="s">
        <v>20</v>
      </c>
      <c r="B1891" s="30" t="s">
        <v>1760</v>
      </c>
      <c r="C1891" s="94">
        <v>1</v>
      </c>
      <c r="D1891" s="37" t="s">
        <v>1814</v>
      </c>
      <c r="E1891" s="58"/>
      <c r="F1891" s="30"/>
      <c r="G1891" s="94">
        <v>4.3</v>
      </c>
      <c r="H1891" s="58">
        <f t="shared" si="155"/>
        <v>4.3</v>
      </c>
      <c r="I1891" s="58"/>
      <c r="J1891" s="30">
        <f t="shared" si="156"/>
        <v>4.3</v>
      </c>
      <c r="K1891" s="94">
        <v>13.75</v>
      </c>
      <c r="L1891" s="56">
        <f t="shared" si="152"/>
        <v>59.125</v>
      </c>
      <c r="M1891" s="58">
        <f t="shared" si="153"/>
        <v>0</v>
      </c>
      <c r="N1891" s="94">
        <f t="shared" si="154"/>
        <v>59.125</v>
      </c>
      <c r="O1891" s="58"/>
    </row>
    <row r="1892" ht="12" customHeight="1" spans="1:15">
      <c r="A1892" s="58" t="s">
        <v>20</v>
      </c>
      <c r="B1892" s="30" t="s">
        <v>1760</v>
      </c>
      <c r="C1892" s="93">
        <v>1</v>
      </c>
      <c r="D1892" s="37" t="s">
        <v>1815</v>
      </c>
      <c r="E1892" s="58"/>
      <c r="F1892" s="30"/>
      <c r="G1892" s="93">
        <v>6.4</v>
      </c>
      <c r="H1892" s="58">
        <f t="shared" si="155"/>
        <v>6.4</v>
      </c>
      <c r="I1892" s="58"/>
      <c r="J1892" s="30">
        <f t="shared" si="156"/>
        <v>6.4</v>
      </c>
      <c r="K1892" s="93">
        <v>13.75</v>
      </c>
      <c r="L1892" s="56">
        <f t="shared" si="152"/>
        <v>88</v>
      </c>
      <c r="M1892" s="58">
        <f t="shared" si="153"/>
        <v>0</v>
      </c>
      <c r="N1892" s="93">
        <f t="shared" si="154"/>
        <v>88</v>
      </c>
      <c r="O1892" s="58"/>
    </row>
    <row r="1893" ht="12" customHeight="1" spans="1:15">
      <c r="A1893" s="58" t="s">
        <v>20</v>
      </c>
      <c r="B1893" s="30" t="s">
        <v>1760</v>
      </c>
      <c r="C1893" s="94">
        <v>1</v>
      </c>
      <c r="D1893" s="37" t="s">
        <v>1816</v>
      </c>
      <c r="E1893" s="58"/>
      <c r="F1893" s="30"/>
      <c r="G1893" s="94">
        <v>4.3</v>
      </c>
      <c r="H1893" s="58">
        <f t="shared" si="155"/>
        <v>4.3</v>
      </c>
      <c r="I1893" s="58"/>
      <c r="J1893" s="30">
        <f t="shared" si="156"/>
        <v>4.3</v>
      </c>
      <c r="K1893" s="94">
        <v>13.75</v>
      </c>
      <c r="L1893" s="56">
        <f t="shared" si="152"/>
        <v>59.125</v>
      </c>
      <c r="M1893" s="58">
        <f t="shared" si="153"/>
        <v>0</v>
      </c>
      <c r="N1893" s="94">
        <f t="shared" si="154"/>
        <v>59.125</v>
      </c>
      <c r="O1893" s="58"/>
    </row>
    <row r="1894" ht="12" customHeight="1" spans="1:15">
      <c r="A1894" s="58" t="s">
        <v>20</v>
      </c>
      <c r="B1894" s="30" t="s">
        <v>1760</v>
      </c>
      <c r="C1894" s="93">
        <v>1</v>
      </c>
      <c r="D1894" s="37" t="s">
        <v>1817</v>
      </c>
      <c r="E1894" s="58"/>
      <c r="F1894" s="30"/>
      <c r="G1894" s="93">
        <v>14.3</v>
      </c>
      <c r="H1894" s="58">
        <f t="shared" si="155"/>
        <v>14.3</v>
      </c>
      <c r="I1894" s="58"/>
      <c r="J1894" s="30">
        <f t="shared" si="156"/>
        <v>14.3</v>
      </c>
      <c r="K1894" s="93">
        <v>13.75</v>
      </c>
      <c r="L1894" s="56">
        <f t="shared" si="152"/>
        <v>196.625</v>
      </c>
      <c r="M1894" s="58">
        <f t="shared" si="153"/>
        <v>0</v>
      </c>
      <c r="N1894" s="93">
        <f t="shared" si="154"/>
        <v>196.625</v>
      </c>
      <c r="O1894" s="58"/>
    </row>
    <row r="1895" ht="12" customHeight="1" spans="1:15">
      <c r="A1895" s="58" t="s">
        <v>20</v>
      </c>
      <c r="B1895" s="30" t="s">
        <v>1760</v>
      </c>
      <c r="C1895" s="94">
        <v>1</v>
      </c>
      <c r="D1895" s="37" t="s">
        <v>1818</v>
      </c>
      <c r="E1895" s="58"/>
      <c r="F1895" s="30"/>
      <c r="G1895" s="94">
        <v>4.3</v>
      </c>
      <c r="H1895" s="58">
        <f t="shared" si="155"/>
        <v>4.3</v>
      </c>
      <c r="I1895" s="58"/>
      <c r="J1895" s="30">
        <f t="shared" si="156"/>
        <v>4.3</v>
      </c>
      <c r="K1895" s="94">
        <v>13.75</v>
      </c>
      <c r="L1895" s="56">
        <f t="shared" si="152"/>
        <v>59.125</v>
      </c>
      <c r="M1895" s="58">
        <f t="shared" si="153"/>
        <v>0</v>
      </c>
      <c r="N1895" s="94">
        <f t="shared" si="154"/>
        <v>59.125</v>
      </c>
      <c r="O1895" s="58"/>
    </row>
    <row r="1896" ht="12" customHeight="1" spans="1:15">
      <c r="A1896" s="58" t="s">
        <v>20</v>
      </c>
      <c r="B1896" s="30" t="s">
        <v>1760</v>
      </c>
      <c r="C1896" s="93">
        <v>1</v>
      </c>
      <c r="D1896" s="37" t="s">
        <v>1819</v>
      </c>
      <c r="E1896" s="58"/>
      <c r="F1896" s="30"/>
      <c r="G1896" s="93">
        <v>4.3</v>
      </c>
      <c r="H1896" s="58">
        <f t="shared" si="155"/>
        <v>4.3</v>
      </c>
      <c r="I1896" s="58"/>
      <c r="J1896" s="30">
        <f t="shared" si="156"/>
        <v>4.3</v>
      </c>
      <c r="K1896" s="93">
        <v>13.75</v>
      </c>
      <c r="L1896" s="56">
        <f t="shared" si="152"/>
        <v>59.125</v>
      </c>
      <c r="M1896" s="58">
        <f t="shared" si="153"/>
        <v>0</v>
      </c>
      <c r="N1896" s="93">
        <f t="shared" si="154"/>
        <v>59.125</v>
      </c>
      <c r="O1896" s="58"/>
    </row>
    <row r="1897" ht="12" customHeight="1" spans="1:15">
      <c r="A1897" s="58" t="s">
        <v>20</v>
      </c>
      <c r="B1897" s="30" t="s">
        <v>1760</v>
      </c>
      <c r="C1897" s="94">
        <v>1</v>
      </c>
      <c r="D1897" s="37" t="s">
        <v>1820</v>
      </c>
      <c r="E1897" s="58"/>
      <c r="F1897" s="30"/>
      <c r="G1897" s="94">
        <v>6.4</v>
      </c>
      <c r="H1897" s="58">
        <f t="shared" si="155"/>
        <v>6.4</v>
      </c>
      <c r="I1897" s="58"/>
      <c r="J1897" s="30">
        <f t="shared" si="156"/>
        <v>6.4</v>
      </c>
      <c r="K1897" s="94">
        <v>13.75</v>
      </c>
      <c r="L1897" s="56">
        <f t="shared" si="152"/>
        <v>88</v>
      </c>
      <c r="M1897" s="58">
        <f t="shared" si="153"/>
        <v>0</v>
      </c>
      <c r="N1897" s="94">
        <f t="shared" si="154"/>
        <v>88</v>
      </c>
      <c r="O1897" s="58"/>
    </row>
    <row r="1898" ht="12" customHeight="1" spans="1:15">
      <c r="A1898" s="58" t="s">
        <v>20</v>
      </c>
      <c r="B1898" s="30" t="s">
        <v>1760</v>
      </c>
      <c r="C1898" s="93">
        <v>1</v>
      </c>
      <c r="D1898" s="37" t="s">
        <v>1821</v>
      </c>
      <c r="E1898" s="58"/>
      <c r="F1898" s="30"/>
      <c r="G1898" s="93">
        <v>6.4</v>
      </c>
      <c r="H1898" s="58">
        <f t="shared" si="155"/>
        <v>6.4</v>
      </c>
      <c r="I1898" s="58"/>
      <c r="J1898" s="30">
        <f t="shared" si="156"/>
        <v>6.4</v>
      </c>
      <c r="K1898" s="93">
        <v>13.75</v>
      </c>
      <c r="L1898" s="56">
        <f t="shared" si="152"/>
        <v>88</v>
      </c>
      <c r="M1898" s="58">
        <f t="shared" si="153"/>
        <v>0</v>
      </c>
      <c r="N1898" s="93">
        <f t="shared" si="154"/>
        <v>88</v>
      </c>
      <c r="O1898" s="58"/>
    </row>
    <row r="1899" ht="12" customHeight="1" spans="1:15">
      <c r="A1899" s="58" t="s">
        <v>20</v>
      </c>
      <c r="B1899" s="30" t="s">
        <v>1760</v>
      </c>
      <c r="C1899" s="94">
        <v>1</v>
      </c>
      <c r="D1899" s="37" t="s">
        <v>1822</v>
      </c>
      <c r="E1899" s="58"/>
      <c r="F1899" s="30"/>
      <c r="G1899" s="94">
        <v>14.6</v>
      </c>
      <c r="H1899" s="58">
        <f t="shared" si="155"/>
        <v>14.6</v>
      </c>
      <c r="I1899" s="58"/>
      <c r="J1899" s="30">
        <f t="shared" si="156"/>
        <v>14.6</v>
      </c>
      <c r="K1899" s="94">
        <v>13.75</v>
      </c>
      <c r="L1899" s="56">
        <f t="shared" si="152"/>
        <v>200.75</v>
      </c>
      <c r="M1899" s="58">
        <f t="shared" si="153"/>
        <v>0</v>
      </c>
      <c r="N1899" s="94">
        <f t="shared" si="154"/>
        <v>200.75</v>
      </c>
      <c r="O1899" s="58"/>
    </row>
    <row r="1900" ht="12" customHeight="1" spans="1:15">
      <c r="A1900" s="58" t="s">
        <v>20</v>
      </c>
      <c r="B1900" s="30" t="s">
        <v>1760</v>
      </c>
      <c r="C1900" s="93">
        <v>1</v>
      </c>
      <c r="D1900" s="37" t="s">
        <v>1823</v>
      </c>
      <c r="E1900" s="58"/>
      <c r="F1900" s="30"/>
      <c r="G1900" s="93">
        <v>4.3</v>
      </c>
      <c r="H1900" s="58">
        <f t="shared" si="155"/>
        <v>4.3</v>
      </c>
      <c r="I1900" s="58"/>
      <c r="J1900" s="30">
        <f t="shared" si="156"/>
        <v>4.3</v>
      </c>
      <c r="K1900" s="93">
        <v>13.75</v>
      </c>
      <c r="L1900" s="56">
        <f t="shared" si="152"/>
        <v>59.125</v>
      </c>
      <c r="M1900" s="58">
        <f t="shared" si="153"/>
        <v>0</v>
      </c>
      <c r="N1900" s="93">
        <f t="shared" si="154"/>
        <v>59.125</v>
      </c>
      <c r="O1900" s="58"/>
    </row>
    <row r="1901" ht="12" customHeight="1" spans="1:15">
      <c r="A1901" s="58" t="s">
        <v>20</v>
      </c>
      <c r="B1901" s="30" t="s">
        <v>1760</v>
      </c>
      <c r="C1901" s="94">
        <v>1</v>
      </c>
      <c r="D1901" s="37" t="s">
        <v>1824</v>
      </c>
      <c r="E1901" s="58"/>
      <c r="F1901" s="30"/>
      <c r="G1901" s="94">
        <v>18.7</v>
      </c>
      <c r="H1901" s="58">
        <f t="shared" si="155"/>
        <v>18.7</v>
      </c>
      <c r="I1901" s="58"/>
      <c r="J1901" s="30">
        <f t="shared" si="156"/>
        <v>18.7</v>
      </c>
      <c r="K1901" s="94">
        <v>13.75</v>
      </c>
      <c r="L1901" s="56">
        <f t="shared" si="152"/>
        <v>257.125</v>
      </c>
      <c r="M1901" s="58">
        <f t="shared" si="153"/>
        <v>0</v>
      </c>
      <c r="N1901" s="94">
        <f t="shared" si="154"/>
        <v>257.125</v>
      </c>
      <c r="O1901" s="58"/>
    </row>
    <row r="1902" ht="12" customHeight="1" spans="1:15">
      <c r="A1902" s="58" t="s">
        <v>20</v>
      </c>
      <c r="B1902" s="30" t="s">
        <v>1760</v>
      </c>
      <c r="C1902" s="93">
        <v>1</v>
      </c>
      <c r="D1902" s="37" t="s">
        <v>1825</v>
      </c>
      <c r="E1902" s="58"/>
      <c r="F1902" s="30"/>
      <c r="G1902" s="93">
        <v>12.6</v>
      </c>
      <c r="H1902" s="58">
        <f t="shared" si="155"/>
        <v>12.6</v>
      </c>
      <c r="I1902" s="58"/>
      <c r="J1902" s="30">
        <f t="shared" si="156"/>
        <v>12.6</v>
      </c>
      <c r="K1902" s="93">
        <v>13.75</v>
      </c>
      <c r="L1902" s="56">
        <f t="shared" si="152"/>
        <v>173.25</v>
      </c>
      <c r="M1902" s="58">
        <f t="shared" si="153"/>
        <v>0</v>
      </c>
      <c r="N1902" s="93">
        <f t="shared" si="154"/>
        <v>173.25</v>
      </c>
      <c r="O1902" s="58"/>
    </row>
    <row r="1903" ht="12" customHeight="1" spans="1:15">
      <c r="A1903" s="58" t="s">
        <v>20</v>
      </c>
      <c r="B1903" s="30" t="s">
        <v>1760</v>
      </c>
      <c r="C1903" s="94">
        <v>1</v>
      </c>
      <c r="D1903" s="37" t="s">
        <v>1826</v>
      </c>
      <c r="E1903" s="58"/>
      <c r="F1903" s="30"/>
      <c r="G1903" s="94">
        <v>10.5</v>
      </c>
      <c r="H1903" s="58">
        <f t="shared" si="155"/>
        <v>10.5</v>
      </c>
      <c r="I1903" s="58"/>
      <c r="J1903" s="30">
        <f t="shared" si="156"/>
        <v>10.5</v>
      </c>
      <c r="K1903" s="94">
        <v>13.75</v>
      </c>
      <c r="L1903" s="56">
        <f t="shared" si="152"/>
        <v>144.375</v>
      </c>
      <c r="M1903" s="58">
        <f t="shared" si="153"/>
        <v>0</v>
      </c>
      <c r="N1903" s="94">
        <f t="shared" si="154"/>
        <v>144.375</v>
      </c>
      <c r="O1903" s="58"/>
    </row>
    <row r="1904" ht="12" customHeight="1" spans="1:15">
      <c r="A1904" s="58" t="s">
        <v>20</v>
      </c>
      <c r="B1904" s="30" t="s">
        <v>1760</v>
      </c>
      <c r="C1904" s="93">
        <v>1</v>
      </c>
      <c r="D1904" s="37" t="s">
        <v>1827</v>
      </c>
      <c r="E1904" s="58"/>
      <c r="F1904" s="30"/>
      <c r="G1904" s="93">
        <v>4.3</v>
      </c>
      <c r="H1904" s="58">
        <f t="shared" si="155"/>
        <v>4.3</v>
      </c>
      <c r="I1904" s="58"/>
      <c r="J1904" s="30">
        <f t="shared" si="156"/>
        <v>4.3</v>
      </c>
      <c r="K1904" s="93">
        <v>13.75</v>
      </c>
      <c r="L1904" s="56">
        <f t="shared" si="152"/>
        <v>59.125</v>
      </c>
      <c r="M1904" s="58">
        <f t="shared" si="153"/>
        <v>0</v>
      </c>
      <c r="N1904" s="93">
        <f t="shared" si="154"/>
        <v>59.125</v>
      </c>
      <c r="O1904" s="58"/>
    </row>
    <row r="1905" ht="12" customHeight="1" spans="1:15">
      <c r="A1905" s="58" t="s">
        <v>20</v>
      </c>
      <c r="B1905" s="30" t="s">
        <v>1760</v>
      </c>
      <c r="C1905" s="94">
        <v>1</v>
      </c>
      <c r="D1905" s="37" t="s">
        <v>1828</v>
      </c>
      <c r="E1905" s="58"/>
      <c r="F1905" s="30"/>
      <c r="G1905" s="94">
        <v>8.4</v>
      </c>
      <c r="H1905" s="58">
        <f t="shared" si="155"/>
        <v>8.4</v>
      </c>
      <c r="I1905" s="58"/>
      <c r="J1905" s="30">
        <f t="shared" si="156"/>
        <v>8.4</v>
      </c>
      <c r="K1905" s="94">
        <v>13.75</v>
      </c>
      <c r="L1905" s="56">
        <f t="shared" si="152"/>
        <v>115.5</v>
      </c>
      <c r="M1905" s="58">
        <f t="shared" si="153"/>
        <v>0</v>
      </c>
      <c r="N1905" s="94">
        <f t="shared" si="154"/>
        <v>115.5</v>
      </c>
      <c r="O1905" s="58"/>
    </row>
    <row r="1906" ht="12" customHeight="1" spans="1:15">
      <c r="A1906" s="58" t="s">
        <v>20</v>
      </c>
      <c r="B1906" s="30" t="s">
        <v>1760</v>
      </c>
      <c r="C1906" s="93">
        <v>1</v>
      </c>
      <c r="D1906" s="37" t="s">
        <v>1829</v>
      </c>
      <c r="E1906" s="58"/>
      <c r="F1906" s="30"/>
      <c r="G1906" s="93">
        <v>6.4</v>
      </c>
      <c r="H1906" s="58">
        <f t="shared" si="155"/>
        <v>6.4</v>
      </c>
      <c r="I1906" s="58"/>
      <c r="J1906" s="30">
        <f t="shared" si="156"/>
        <v>6.4</v>
      </c>
      <c r="K1906" s="93">
        <v>13.75</v>
      </c>
      <c r="L1906" s="56">
        <f t="shared" si="152"/>
        <v>88</v>
      </c>
      <c r="M1906" s="58">
        <f t="shared" si="153"/>
        <v>0</v>
      </c>
      <c r="N1906" s="93">
        <f t="shared" si="154"/>
        <v>88</v>
      </c>
      <c r="O1906" s="58"/>
    </row>
    <row r="1907" ht="12" customHeight="1" spans="1:15">
      <c r="A1907" s="58" t="s">
        <v>20</v>
      </c>
      <c r="B1907" s="30" t="s">
        <v>1760</v>
      </c>
      <c r="C1907" s="94">
        <v>1</v>
      </c>
      <c r="D1907" s="37" t="s">
        <v>1830</v>
      </c>
      <c r="E1907" s="58"/>
      <c r="F1907" s="30"/>
      <c r="G1907" s="94">
        <v>6.4</v>
      </c>
      <c r="H1907" s="58">
        <f t="shared" si="155"/>
        <v>6.4</v>
      </c>
      <c r="I1907" s="58"/>
      <c r="J1907" s="30">
        <f t="shared" si="156"/>
        <v>6.4</v>
      </c>
      <c r="K1907" s="94">
        <v>13.75</v>
      </c>
      <c r="L1907" s="56">
        <f t="shared" si="152"/>
        <v>88</v>
      </c>
      <c r="M1907" s="58">
        <f t="shared" si="153"/>
        <v>0</v>
      </c>
      <c r="N1907" s="94">
        <f t="shared" si="154"/>
        <v>88</v>
      </c>
      <c r="O1907" s="58"/>
    </row>
    <row r="1908" ht="12" customHeight="1" spans="1:15">
      <c r="A1908" s="58" t="s">
        <v>20</v>
      </c>
      <c r="B1908" s="30" t="s">
        <v>1760</v>
      </c>
      <c r="C1908" s="93">
        <v>1</v>
      </c>
      <c r="D1908" s="37" t="s">
        <v>1831</v>
      </c>
      <c r="E1908" s="58"/>
      <c r="F1908" s="30"/>
      <c r="G1908" s="93">
        <v>4.3</v>
      </c>
      <c r="H1908" s="58">
        <f t="shared" si="155"/>
        <v>4.3</v>
      </c>
      <c r="I1908" s="58"/>
      <c r="J1908" s="30">
        <f t="shared" si="156"/>
        <v>4.3</v>
      </c>
      <c r="K1908" s="93">
        <v>13.75</v>
      </c>
      <c r="L1908" s="56">
        <f t="shared" si="152"/>
        <v>59.125</v>
      </c>
      <c r="M1908" s="58">
        <f t="shared" si="153"/>
        <v>0</v>
      </c>
      <c r="N1908" s="93">
        <f t="shared" si="154"/>
        <v>59.125</v>
      </c>
      <c r="O1908" s="58"/>
    </row>
    <row r="1909" ht="12" customHeight="1" spans="1:15">
      <c r="A1909" s="58" t="s">
        <v>20</v>
      </c>
      <c r="B1909" s="30" t="s">
        <v>1760</v>
      </c>
      <c r="C1909" s="94">
        <v>1</v>
      </c>
      <c r="D1909" s="37" t="s">
        <v>1832</v>
      </c>
      <c r="E1909" s="58"/>
      <c r="F1909" s="30"/>
      <c r="G1909" s="94">
        <v>8.4</v>
      </c>
      <c r="H1909" s="58">
        <f t="shared" si="155"/>
        <v>8.4</v>
      </c>
      <c r="I1909" s="58"/>
      <c r="J1909" s="30">
        <f t="shared" si="156"/>
        <v>8.4</v>
      </c>
      <c r="K1909" s="94">
        <v>13.75</v>
      </c>
      <c r="L1909" s="56">
        <f t="shared" si="152"/>
        <v>115.5</v>
      </c>
      <c r="M1909" s="58">
        <f t="shared" si="153"/>
        <v>0</v>
      </c>
      <c r="N1909" s="94">
        <f t="shared" si="154"/>
        <v>115.5</v>
      </c>
      <c r="O1909" s="58"/>
    </row>
    <row r="1910" ht="12" customHeight="1" spans="1:15">
      <c r="A1910" s="58" t="s">
        <v>20</v>
      </c>
      <c r="B1910" s="30" t="s">
        <v>1760</v>
      </c>
      <c r="C1910" s="93">
        <v>1</v>
      </c>
      <c r="D1910" s="37" t="s">
        <v>1833</v>
      </c>
      <c r="E1910" s="58"/>
      <c r="F1910" s="30"/>
      <c r="G1910" s="93">
        <v>6.4</v>
      </c>
      <c r="H1910" s="58">
        <f t="shared" si="155"/>
        <v>6.4</v>
      </c>
      <c r="I1910" s="58"/>
      <c r="J1910" s="30">
        <f t="shared" si="156"/>
        <v>6.4</v>
      </c>
      <c r="K1910" s="93">
        <v>13.75</v>
      </c>
      <c r="L1910" s="56">
        <f t="shared" si="152"/>
        <v>88</v>
      </c>
      <c r="M1910" s="58">
        <f t="shared" si="153"/>
        <v>0</v>
      </c>
      <c r="N1910" s="93">
        <f t="shared" si="154"/>
        <v>88</v>
      </c>
      <c r="O1910" s="58"/>
    </row>
    <row r="1911" ht="12" customHeight="1" spans="1:15">
      <c r="A1911" s="58" t="s">
        <v>20</v>
      </c>
      <c r="B1911" s="30" t="s">
        <v>1760</v>
      </c>
      <c r="C1911" s="94">
        <v>1</v>
      </c>
      <c r="D1911" s="37" t="s">
        <v>1834</v>
      </c>
      <c r="E1911" s="58"/>
      <c r="F1911" s="30"/>
      <c r="G1911" s="94">
        <v>6.4</v>
      </c>
      <c r="H1911" s="58">
        <f t="shared" si="155"/>
        <v>6.4</v>
      </c>
      <c r="I1911" s="58"/>
      <c r="J1911" s="30">
        <f t="shared" si="156"/>
        <v>6.4</v>
      </c>
      <c r="K1911" s="94">
        <v>13.75</v>
      </c>
      <c r="L1911" s="56">
        <f t="shared" si="152"/>
        <v>88</v>
      </c>
      <c r="M1911" s="58">
        <f t="shared" si="153"/>
        <v>0</v>
      </c>
      <c r="N1911" s="94">
        <f t="shared" si="154"/>
        <v>88</v>
      </c>
      <c r="O1911" s="58"/>
    </row>
    <row r="1912" ht="12" customHeight="1" spans="1:15">
      <c r="A1912" s="58" t="s">
        <v>20</v>
      </c>
      <c r="B1912" s="30" t="s">
        <v>1760</v>
      </c>
      <c r="C1912" s="93">
        <v>1</v>
      </c>
      <c r="D1912" s="37" t="s">
        <v>1835</v>
      </c>
      <c r="E1912" s="58"/>
      <c r="F1912" s="30"/>
      <c r="G1912" s="93">
        <v>20.8</v>
      </c>
      <c r="H1912" s="58">
        <f t="shared" si="155"/>
        <v>20.8</v>
      </c>
      <c r="I1912" s="58"/>
      <c r="J1912" s="30">
        <f t="shared" si="156"/>
        <v>20.8</v>
      </c>
      <c r="K1912" s="93">
        <v>13.75</v>
      </c>
      <c r="L1912" s="56">
        <f t="shared" si="152"/>
        <v>286</v>
      </c>
      <c r="M1912" s="58">
        <f t="shared" si="153"/>
        <v>0</v>
      </c>
      <c r="N1912" s="93">
        <f t="shared" si="154"/>
        <v>286</v>
      </c>
      <c r="O1912" s="58"/>
    </row>
    <row r="1913" ht="12" customHeight="1" spans="1:15">
      <c r="A1913" s="58" t="s">
        <v>20</v>
      </c>
      <c r="B1913" s="30" t="s">
        <v>1760</v>
      </c>
      <c r="C1913" s="94">
        <v>1</v>
      </c>
      <c r="D1913" s="37" t="s">
        <v>1836</v>
      </c>
      <c r="E1913" s="58"/>
      <c r="F1913" s="30"/>
      <c r="G1913" s="94">
        <v>16.7</v>
      </c>
      <c r="H1913" s="58">
        <f t="shared" si="155"/>
        <v>16.7</v>
      </c>
      <c r="I1913" s="58"/>
      <c r="J1913" s="30">
        <f t="shared" si="156"/>
        <v>16.7</v>
      </c>
      <c r="K1913" s="94">
        <v>13.75</v>
      </c>
      <c r="L1913" s="56">
        <f t="shared" si="152"/>
        <v>229.625</v>
      </c>
      <c r="M1913" s="58">
        <f t="shared" si="153"/>
        <v>0</v>
      </c>
      <c r="N1913" s="94">
        <f t="shared" si="154"/>
        <v>229.625</v>
      </c>
      <c r="O1913" s="58"/>
    </row>
    <row r="1914" ht="12" customHeight="1" spans="1:15">
      <c r="A1914" s="58" t="s">
        <v>20</v>
      </c>
      <c r="B1914" s="30" t="s">
        <v>1760</v>
      </c>
      <c r="C1914" s="93">
        <v>2</v>
      </c>
      <c r="D1914" s="37" t="s">
        <v>1837</v>
      </c>
      <c r="E1914" s="58"/>
      <c r="F1914" s="30"/>
      <c r="G1914" s="93">
        <v>15.7</v>
      </c>
      <c r="H1914" s="58">
        <f t="shared" si="155"/>
        <v>15.7</v>
      </c>
      <c r="I1914" s="58"/>
      <c r="J1914" s="30">
        <f t="shared" si="156"/>
        <v>15.7</v>
      </c>
      <c r="K1914" s="93">
        <v>13.75</v>
      </c>
      <c r="L1914" s="56">
        <f t="shared" si="152"/>
        <v>215.875</v>
      </c>
      <c r="M1914" s="58">
        <f t="shared" si="153"/>
        <v>0</v>
      </c>
      <c r="N1914" s="93">
        <f t="shared" si="154"/>
        <v>215.875</v>
      </c>
      <c r="O1914" s="58"/>
    </row>
    <row r="1915" ht="12" customHeight="1" spans="1:15">
      <c r="A1915" s="58" t="s">
        <v>20</v>
      </c>
      <c r="B1915" s="30" t="s">
        <v>1760</v>
      </c>
      <c r="C1915" s="94">
        <v>2</v>
      </c>
      <c r="D1915" s="37" t="s">
        <v>1838</v>
      </c>
      <c r="E1915" s="58"/>
      <c r="F1915" s="30"/>
      <c r="G1915" s="94">
        <v>8</v>
      </c>
      <c r="H1915" s="58">
        <f t="shared" si="155"/>
        <v>8</v>
      </c>
      <c r="I1915" s="58"/>
      <c r="J1915" s="30">
        <f t="shared" si="156"/>
        <v>8</v>
      </c>
      <c r="K1915" s="94">
        <v>13.75</v>
      </c>
      <c r="L1915" s="56">
        <f t="shared" si="152"/>
        <v>110</v>
      </c>
      <c r="M1915" s="58">
        <f t="shared" si="153"/>
        <v>0</v>
      </c>
      <c r="N1915" s="94">
        <f t="shared" si="154"/>
        <v>110</v>
      </c>
      <c r="O1915" s="58"/>
    </row>
    <row r="1916" ht="12" customHeight="1" spans="1:15">
      <c r="A1916" s="58" t="s">
        <v>20</v>
      </c>
      <c r="B1916" s="30" t="s">
        <v>1760</v>
      </c>
      <c r="C1916" s="93">
        <v>2</v>
      </c>
      <c r="D1916" s="37" t="s">
        <v>1839</v>
      </c>
      <c r="E1916" s="58"/>
      <c r="F1916" s="30"/>
      <c r="G1916" s="93">
        <v>11.8</v>
      </c>
      <c r="H1916" s="58">
        <f t="shared" si="155"/>
        <v>11.8</v>
      </c>
      <c r="I1916" s="58"/>
      <c r="J1916" s="30">
        <f t="shared" si="156"/>
        <v>11.8</v>
      </c>
      <c r="K1916" s="93">
        <v>13.75</v>
      </c>
      <c r="L1916" s="56">
        <f t="shared" si="152"/>
        <v>162.25</v>
      </c>
      <c r="M1916" s="58">
        <f t="shared" si="153"/>
        <v>0</v>
      </c>
      <c r="N1916" s="93">
        <f t="shared" si="154"/>
        <v>162.25</v>
      </c>
      <c r="O1916" s="58"/>
    </row>
    <row r="1917" ht="12" customHeight="1" spans="1:15">
      <c r="A1917" s="58" t="s">
        <v>20</v>
      </c>
      <c r="B1917" s="30" t="s">
        <v>1760</v>
      </c>
      <c r="C1917" s="94">
        <v>2</v>
      </c>
      <c r="D1917" s="37" t="s">
        <v>1840</v>
      </c>
      <c r="E1917" s="58"/>
      <c r="F1917" s="30"/>
      <c r="G1917" s="94">
        <v>4.1</v>
      </c>
      <c r="H1917" s="58">
        <f t="shared" si="155"/>
        <v>4.1</v>
      </c>
      <c r="I1917" s="58"/>
      <c r="J1917" s="30">
        <f t="shared" si="156"/>
        <v>4.1</v>
      </c>
      <c r="K1917" s="94">
        <v>13.75</v>
      </c>
      <c r="L1917" s="56">
        <f t="shared" si="152"/>
        <v>56.375</v>
      </c>
      <c r="M1917" s="58">
        <f t="shared" si="153"/>
        <v>0</v>
      </c>
      <c r="N1917" s="94">
        <f t="shared" si="154"/>
        <v>56.375</v>
      </c>
      <c r="O1917" s="58"/>
    </row>
    <row r="1918" ht="12" customHeight="1" spans="1:15">
      <c r="A1918" s="58" t="s">
        <v>20</v>
      </c>
      <c r="B1918" s="30" t="s">
        <v>1760</v>
      </c>
      <c r="C1918" s="93">
        <v>2</v>
      </c>
      <c r="D1918" s="37" t="s">
        <v>1841</v>
      </c>
      <c r="E1918" s="58"/>
      <c r="F1918" s="30"/>
      <c r="G1918" s="93">
        <v>11.8</v>
      </c>
      <c r="H1918" s="58">
        <f t="shared" si="155"/>
        <v>11.8</v>
      </c>
      <c r="I1918" s="58"/>
      <c r="J1918" s="30">
        <f t="shared" si="156"/>
        <v>11.8</v>
      </c>
      <c r="K1918" s="93">
        <v>13.75</v>
      </c>
      <c r="L1918" s="56">
        <f t="shared" si="152"/>
        <v>162.25</v>
      </c>
      <c r="M1918" s="58">
        <f t="shared" si="153"/>
        <v>0</v>
      </c>
      <c r="N1918" s="93">
        <f t="shared" si="154"/>
        <v>162.25</v>
      </c>
      <c r="O1918" s="58"/>
    </row>
    <row r="1919" ht="12" customHeight="1" spans="1:15">
      <c r="A1919" s="58" t="s">
        <v>20</v>
      </c>
      <c r="B1919" s="30" t="s">
        <v>1760</v>
      </c>
      <c r="C1919" s="94">
        <v>2</v>
      </c>
      <c r="D1919" s="37" t="s">
        <v>1842</v>
      </c>
      <c r="E1919" s="58"/>
      <c r="F1919" s="30"/>
      <c r="G1919" s="94">
        <v>17.7</v>
      </c>
      <c r="H1919" s="58">
        <f t="shared" si="155"/>
        <v>17.7</v>
      </c>
      <c r="I1919" s="58"/>
      <c r="J1919" s="30">
        <f t="shared" si="156"/>
        <v>17.7</v>
      </c>
      <c r="K1919" s="94">
        <v>13.75</v>
      </c>
      <c r="L1919" s="56">
        <f t="shared" si="152"/>
        <v>243.375</v>
      </c>
      <c r="M1919" s="58">
        <f t="shared" si="153"/>
        <v>0</v>
      </c>
      <c r="N1919" s="94">
        <f t="shared" si="154"/>
        <v>243.375</v>
      </c>
      <c r="O1919" s="58"/>
    </row>
    <row r="1920" ht="12" customHeight="1" spans="1:15">
      <c r="A1920" s="58" t="s">
        <v>20</v>
      </c>
      <c r="B1920" s="30" t="s">
        <v>1760</v>
      </c>
      <c r="C1920" s="93">
        <v>2</v>
      </c>
      <c r="D1920" s="37" t="s">
        <v>1843</v>
      </c>
      <c r="E1920" s="58"/>
      <c r="F1920" s="30"/>
      <c r="G1920" s="93">
        <v>6</v>
      </c>
      <c r="H1920" s="58">
        <f t="shared" si="155"/>
        <v>6</v>
      </c>
      <c r="I1920" s="58"/>
      <c r="J1920" s="30">
        <f t="shared" si="156"/>
        <v>6</v>
      </c>
      <c r="K1920" s="93">
        <v>13.75</v>
      </c>
      <c r="L1920" s="56">
        <f t="shared" si="152"/>
        <v>82.5</v>
      </c>
      <c r="M1920" s="58">
        <f t="shared" si="153"/>
        <v>0</v>
      </c>
      <c r="N1920" s="93">
        <f t="shared" si="154"/>
        <v>82.5</v>
      </c>
      <c r="O1920" s="58"/>
    </row>
    <row r="1921" ht="12" customHeight="1" spans="1:15">
      <c r="A1921" s="58" t="s">
        <v>20</v>
      </c>
      <c r="B1921" s="30" t="s">
        <v>1760</v>
      </c>
      <c r="C1921" s="94">
        <v>2</v>
      </c>
      <c r="D1921" s="37" t="s">
        <v>1842</v>
      </c>
      <c r="E1921" s="58"/>
      <c r="F1921" s="30"/>
      <c r="G1921" s="94">
        <v>14.7</v>
      </c>
      <c r="H1921" s="58">
        <f t="shared" si="155"/>
        <v>14.7</v>
      </c>
      <c r="I1921" s="58"/>
      <c r="J1921" s="30">
        <f t="shared" si="156"/>
        <v>14.7</v>
      </c>
      <c r="K1921" s="94">
        <v>13.75</v>
      </c>
      <c r="L1921" s="56">
        <f t="shared" si="152"/>
        <v>202.125</v>
      </c>
      <c r="M1921" s="58">
        <f t="shared" si="153"/>
        <v>0</v>
      </c>
      <c r="N1921" s="94">
        <f t="shared" si="154"/>
        <v>202.125</v>
      </c>
      <c r="O1921" s="58"/>
    </row>
    <row r="1922" ht="12" customHeight="1" spans="1:15">
      <c r="A1922" s="58" t="s">
        <v>20</v>
      </c>
      <c r="B1922" s="30" t="s">
        <v>1760</v>
      </c>
      <c r="C1922" s="93">
        <v>2</v>
      </c>
      <c r="D1922" s="37" t="s">
        <v>1844</v>
      </c>
      <c r="E1922" s="58"/>
      <c r="F1922" s="30"/>
      <c r="G1922" s="93">
        <v>19.6</v>
      </c>
      <c r="H1922" s="58">
        <f t="shared" si="155"/>
        <v>19.6</v>
      </c>
      <c r="I1922" s="58"/>
      <c r="J1922" s="30">
        <f t="shared" si="156"/>
        <v>19.6</v>
      </c>
      <c r="K1922" s="93">
        <v>13.75</v>
      </c>
      <c r="L1922" s="56">
        <f t="shared" si="152"/>
        <v>269.5</v>
      </c>
      <c r="M1922" s="58">
        <f t="shared" si="153"/>
        <v>0</v>
      </c>
      <c r="N1922" s="93">
        <f t="shared" si="154"/>
        <v>269.5</v>
      </c>
      <c r="O1922" s="58"/>
    </row>
    <row r="1923" ht="12" customHeight="1" spans="1:15">
      <c r="A1923" s="58" t="s">
        <v>20</v>
      </c>
      <c r="B1923" s="30" t="s">
        <v>1760</v>
      </c>
      <c r="C1923" s="94">
        <v>2</v>
      </c>
      <c r="D1923" s="37" t="s">
        <v>1845</v>
      </c>
      <c r="E1923" s="58"/>
      <c r="F1923" s="30"/>
      <c r="G1923" s="94">
        <v>6</v>
      </c>
      <c r="H1923" s="58">
        <f t="shared" si="155"/>
        <v>6</v>
      </c>
      <c r="I1923" s="58"/>
      <c r="J1923" s="30">
        <f t="shared" si="156"/>
        <v>6</v>
      </c>
      <c r="K1923" s="94">
        <v>13.75</v>
      </c>
      <c r="L1923" s="56">
        <f t="shared" si="152"/>
        <v>82.5</v>
      </c>
      <c r="M1923" s="58">
        <f t="shared" si="153"/>
        <v>0</v>
      </c>
      <c r="N1923" s="94">
        <f t="shared" si="154"/>
        <v>82.5</v>
      </c>
      <c r="O1923" s="58"/>
    </row>
    <row r="1924" ht="12" customHeight="1" spans="1:15">
      <c r="A1924" s="58" t="s">
        <v>20</v>
      </c>
      <c r="B1924" s="30" t="s">
        <v>1760</v>
      </c>
      <c r="C1924" s="93">
        <v>2</v>
      </c>
      <c r="D1924" s="37" t="s">
        <v>1846</v>
      </c>
      <c r="E1924" s="58"/>
      <c r="F1924" s="30"/>
      <c r="G1924" s="93">
        <v>9.9</v>
      </c>
      <c r="H1924" s="58">
        <f t="shared" si="155"/>
        <v>9.9</v>
      </c>
      <c r="I1924" s="58"/>
      <c r="J1924" s="30">
        <f t="shared" si="156"/>
        <v>9.9</v>
      </c>
      <c r="K1924" s="93">
        <v>13.75</v>
      </c>
      <c r="L1924" s="56">
        <f t="shared" si="152"/>
        <v>136.125</v>
      </c>
      <c r="M1924" s="58">
        <f t="shared" si="153"/>
        <v>0</v>
      </c>
      <c r="N1924" s="93">
        <f t="shared" si="154"/>
        <v>136.125</v>
      </c>
      <c r="O1924" s="58"/>
    </row>
    <row r="1925" ht="12" customHeight="1" spans="1:15">
      <c r="A1925" s="58" t="s">
        <v>20</v>
      </c>
      <c r="B1925" s="30" t="s">
        <v>1760</v>
      </c>
      <c r="C1925" s="94">
        <v>2</v>
      </c>
      <c r="D1925" s="37" t="s">
        <v>1847</v>
      </c>
      <c r="E1925" s="58"/>
      <c r="F1925" s="30"/>
      <c r="G1925" s="94">
        <v>9.9</v>
      </c>
      <c r="H1925" s="58">
        <f t="shared" si="155"/>
        <v>9.9</v>
      </c>
      <c r="I1925" s="58"/>
      <c r="J1925" s="30">
        <f t="shared" si="156"/>
        <v>9.9</v>
      </c>
      <c r="K1925" s="94">
        <v>13.75</v>
      </c>
      <c r="L1925" s="56">
        <f t="shared" si="152"/>
        <v>136.125</v>
      </c>
      <c r="M1925" s="58">
        <f t="shared" si="153"/>
        <v>0</v>
      </c>
      <c r="N1925" s="94">
        <f t="shared" si="154"/>
        <v>136.125</v>
      </c>
      <c r="O1925" s="58"/>
    </row>
    <row r="1926" ht="12" customHeight="1" spans="1:15">
      <c r="A1926" s="58" t="s">
        <v>20</v>
      </c>
      <c r="B1926" s="30" t="s">
        <v>1760</v>
      </c>
      <c r="C1926" s="93">
        <v>2</v>
      </c>
      <c r="D1926" s="37" t="s">
        <v>1848</v>
      </c>
      <c r="E1926" s="58"/>
      <c r="F1926" s="30"/>
      <c r="G1926" s="93">
        <v>15.7</v>
      </c>
      <c r="H1926" s="58">
        <f t="shared" si="155"/>
        <v>15.7</v>
      </c>
      <c r="I1926" s="58"/>
      <c r="J1926" s="30">
        <f t="shared" si="156"/>
        <v>15.7</v>
      </c>
      <c r="K1926" s="93">
        <v>13.75</v>
      </c>
      <c r="L1926" s="56">
        <f t="shared" si="152"/>
        <v>215.875</v>
      </c>
      <c r="M1926" s="58">
        <f t="shared" si="153"/>
        <v>0</v>
      </c>
      <c r="N1926" s="93">
        <f t="shared" si="154"/>
        <v>215.875</v>
      </c>
      <c r="O1926" s="58"/>
    </row>
    <row r="1927" ht="12" customHeight="1" spans="1:15">
      <c r="A1927" s="58" t="s">
        <v>20</v>
      </c>
      <c r="B1927" s="30" t="s">
        <v>1760</v>
      </c>
      <c r="C1927" s="94">
        <v>2</v>
      </c>
      <c r="D1927" s="37" t="s">
        <v>1849</v>
      </c>
      <c r="E1927" s="58"/>
      <c r="F1927" s="30"/>
      <c r="G1927" s="94">
        <v>19.6</v>
      </c>
      <c r="H1927" s="58">
        <f t="shared" si="155"/>
        <v>19.6</v>
      </c>
      <c r="I1927" s="58"/>
      <c r="J1927" s="30">
        <f t="shared" si="156"/>
        <v>19.6</v>
      </c>
      <c r="K1927" s="94">
        <v>13.75</v>
      </c>
      <c r="L1927" s="56">
        <f t="shared" si="152"/>
        <v>269.5</v>
      </c>
      <c r="M1927" s="58">
        <f t="shared" si="153"/>
        <v>0</v>
      </c>
      <c r="N1927" s="94">
        <f t="shared" si="154"/>
        <v>269.5</v>
      </c>
      <c r="O1927" s="58"/>
    </row>
    <row r="1928" ht="12" customHeight="1" spans="1:15">
      <c r="A1928" s="58" t="s">
        <v>20</v>
      </c>
      <c r="B1928" s="30" t="s">
        <v>1760</v>
      </c>
      <c r="C1928" s="93">
        <v>2</v>
      </c>
      <c r="D1928" s="37" t="s">
        <v>1850</v>
      </c>
      <c r="E1928" s="58"/>
      <c r="F1928" s="30"/>
      <c r="G1928" s="93">
        <v>17.7</v>
      </c>
      <c r="H1928" s="58">
        <f t="shared" si="155"/>
        <v>17.7</v>
      </c>
      <c r="I1928" s="58"/>
      <c r="J1928" s="30">
        <f t="shared" si="156"/>
        <v>17.7</v>
      </c>
      <c r="K1928" s="93">
        <v>13.75</v>
      </c>
      <c r="L1928" s="56">
        <f t="shared" si="152"/>
        <v>243.375</v>
      </c>
      <c r="M1928" s="58">
        <f t="shared" si="153"/>
        <v>0</v>
      </c>
      <c r="N1928" s="93">
        <f t="shared" si="154"/>
        <v>243.375</v>
      </c>
      <c r="O1928" s="58"/>
    </row>
    <row r="1929" ht="12" customHeight="1" spans="1:15">
      <c r="A1929" s="58" t="s">
        <v>20</v>
      </c>
      <c r="B1929" s="30" t="s">
        <v>1760</v>
      </c>
      <c r="C1929" s="94">
        <v>2</v>
      </c>
      <c r="D1929" s="37" t="s">
        <v>1851</v>
      </c>
      <c r="E1929" s="58"/>
      <c r="F1929" s="30"/>
      <c r="G1929" s="94">
        <v>11.8</v>
      </c>
      <c r="H1929" s="58">
        <f t="shared" si="155"/>
        <v>11.8</v>
      </c>
      <c r="I1929" s="58"/>
      <c r="J1929" s="30">
        <f t="shared" si="156"/>
        <v>11.8</v>
      </c>
      <c r="K1929" s="94">
        <v>13.75</v>
      </c>
      <c r="L1929" s="56">
        <f t="shared" si="152"/>
        <v>162.25</v>
      </c>
      <c r="M1929" s="58">
        <f t="shared" si="153"/>
        <v>0</v>
      </c>
      <c r="N1929" s="94">
        <f t="shared" si="154"/>
        <v>162.25</v>
      </c>
      <c r="O1929" s="58"/>
    </row>
    <row r="1930" ht="12" customHeight="1" spans="1:15">
      <c r="A1930" s="58" t="s">
        <v>20</v>
      </c>
      <c r="B1930" s="30" t="s">
        <v>1760</v>
      </c>
      <c r="C1930" s="93">
        <v>2</v>
      </c>
      <c r="D1930" s="37" t="s">
        <v>1852</v>
      </c>
      <c r="E1930" s="58"/>
      <c r="F1930" s="30"/>
      <c r="G1930" s="93">
        <v>11.8</v>
      </c>
      <c r="H1930" s="58">
        <f t="shared" si="155"/>
        <v>11.8</v>
      </c>
      <c r="I1930" s="58"/>
      <c r="J1930" s="30">
        <f t="shared" si="156"/>
        <v>11.8</v>
      </c>
      <c r="K1930" s="93">
        <v>13.75</v>
      </c>
      <c r="L1930" s="56">
        <f t="shared" ref="L1930:L1993" si="157">H1930*K1930</f>
        <v>162.25</v>
      </c>
      <c r="M1930" s="58">
        <f t="shared" ref="M1930:M1993" si="158">I1930*K1930</f>
        <v>0</v>
      </c>
      <c r="N1930" s="93">
        <f t="shared" si="154"/>
        <v>162.25</v>
      </c>
      <c r="O1930" s="58"/>
    </row>
    <row r="1931" ht="12" customHeight="1" spans="1:15">
      <c r="A1931" s="58" t="s">
        <v>20</v>
      </c>
      <c r="B1931" s="30" t="s">
        <v>1760</v>
      </c>
      <c r="C1931" s="94">
        <v>2</v>
      </c>
      <c r="D1931" s="37" t="s">
        <v>1853</v>
      </c>
      <c r="E1931" s="58"/>
      <c r="F1931" s="30"/>
      <c r="G1931" s="94">
        <v>6</v>
      </c>
      <c r="H1931" s="58">
        <f t="shared" si="155"/>
        <v>6</v>
      </c>
      <c r="I1931" s="58"/>
      <c r="J1931" s="30">
        <f t="shared" si="156"/>
        <v>6</v>
      </c>
      <c r="K1931" s="94">
        <v>13.75</v>
      </c>
      <c r="L1931" s="56">
        <f t="shared" si="157"/>
        <v>82.5</v>
      </c>
      <c r="M1931" s="58">
        <f t="shared" si="158"/>
        <v>0</v>
      </c>
      <c r="N1931" s="94">
        <f t="shared" ref="N1931:N1994" si="159">L1931-M1931</f>
        <v>82.5</v>
      </c>
      <c r="O1931" s="58"/>
    </row>
    <row r="1932" ht="12" customHeight="1" spans="1:15">
      <c r="A1932" s="58" t="s">
        <v>20</v>
      </c>
      <c r="B1932" s="30" t="s">
        <v>1760</v>
      </c>
      <c r="C1932" s="93">
        <v>2</v>
      </c>
      <c r="D1932" s="37" t="s">
        <v>1854</v>
      </c>
      <c r="E1932" s="58"/>
      <c r="F1932" s="30"/>
      <c r="G1932" s="93">
        <v>4.1</v>
      </c>
      <c r="H1932" s="58">
        <f t="shared" si="155"/>
        <v>4.1</v>
      </c>
      <c r="I1932" s="58"/>
      <c r="J1932" s="30">
        <f t="shared" si="156"/>
        <v>4.1</v>
      </c>
      <c r="K1932" s="93">
        <v>13.75</v>
      </c>
      <c r="L1932" s="56">
        <f t="shared" si="157"/>
        <v>56.375</v>
      </c>
      <c r="M1932" s="58">
        <f t="shared" si="158"/>
        <v>0</v>
      </c>
      <c r="N1932" s="93">
        <f t="shared" si="159"/>
        <v>56.375</v>
      </c>
      <c r="O1932" s="58"/>
    </row>
    <row r="1933" ht="12" customHeight="1" spans="1:15">
      <c r="A1933" s="58" t="s">
        <v>20</v>
      </c>
      <c r="B1933" s="30" t="s">
        <v>1760</v>
      </c>
      <c r="C1933" s="94">
        <v>2</v>
      </c>
      <c r="D1933" s="37" t="s">
        <v>1855</v>
      </c>
      <c r="E1933" s="58"/>
      <c r="F1933" s="30"/>
      <c r="G1933" s="94">
        <v>11.8</v>
      </c>
      <c r="H1933" s="58">
        <f t="shared" si="155"/>
        <v>11.8</v>
      </c>
      <c r="I1933" s="58"/>
      <c r="J1933" s="30">
        <f t="shared" si="156"/>
        <v>11.8</v>
      </c>
      <c r="K1933" s="94">
        <v>13.75</v>
      </c>
      <c r="L1933" s="56">
        <f t="shared" si="157"/>
        <v>162.25</v>
      </c>
      <c r="M1933" s="58">
        <f t="shared" si="158"/>
        <v>0</v>
      </c>
      <c r="N1933" s="94">
        <f t="shared" si="159"/>
        <v>162.25</v>
      </c>
      <c r="O1933" s="58"/>
    </row>
    <row r="1934" ht="12" customHeight="1" spans="1:15">
      <c r="A1934" s="58" t="s">
        <v>20</v>
      </c>
      <c r="B1934" s="30" t="s">
        <v>1760</v>
      </c>
      <c r="C1934" s="93">
        <v>2</v>
      </c>
      <c r="D1934" s="37" t="s">
        <v>1856</v>
      </c>
      <c r="E1934" s="58"/>
      <c r="F1934" s="30"/>
      <c r="G1934" s="93">
        <v>8</v>
      </c>
      <c r="H1934" s="58">
        <f t="shared" si="155"/>
        <v>8</v>
      </c>
      <c r="I1934" s="58"/>
      <c r="J1934" s="30">
        <f t="shared" si="156"/>
        <v>8</v>
      </c>
      <c r="K1934" s="93">
        <v>13.75</v>
      </c>
      <c r="L1934" s="56">
        <f t="shared" si="157"/>
        <v>110</v>
      </c>
      <c r="M1934" s="58">
        <f t="shared" si="158"/>
        <v>0</v>
      </c>
      <c r="N1934" s="93">
        <f t="shared" si="159"/>
        <v>110</v>
      </c>
      <c r="O1934" s="58"/>
    </row>
    <row r="1935" ht="12" customHeight="1" spans="1:15">
      <c r="A1935" s="58" t="s">
        <v>20</v>
      </c>
      <c r="B1935" s="30" t="s">
        <v>1760</v>
      </c>
      <c r="C1935" s="94">
        <v>2</v>
      </c>
      <c r="D1935" s="37" t="s">
        <v>1857</v>
      </c>
      <c r="E1935" s="58"/>
      <c r="F1935" s="30"/>
      <c r="G1935" s="94">
        <v>8</v>
      </c>
      <c r="H1935" s="58">
        <f t="shared" si="155"/>
        <v>8</v>
      </c>
      <c r="I1935" s="58"/>
      <c r="J1935" s="30">
        <f t="shared" si="156"/>
        <v>8</v>
      </c>
      <c r="K1935" s="94">
        <v>13.75</v>
      </c>
      <c r="L1935" s="56">
        <f t="shared" si="157"/>
        <v>110</v>
      </c>
      <c r="M1935" s="58">
        <f t="shared" si="158"/>
        <v>0</v>
      </c>
      <c r="N1935" s="94">
        <f t="shared" si="159"/>
        <v>110</v>
      </c>
      <c r="O1935" s="58"/>
    </row>
    <row r="1936" ht="12" customHeight="1" spans="1:15">
      <c r="A1936" s="58" t="s">
        <v>20</v>
      </c>
      <c r="B1936" s="30" t="s">
        <v>1760</v>
      </c>
      <c r="C1936" s="93">
        <v>2</v>
      </c>
      <c r="D1936" s="37" t="s">
        <v>1858</v>
      </c>
      <c r="E1936" s="58"/>
      <c r="F1936" s="30"/>
      <c r="G1936" s="93">
        <v>9.9</v>
      </c>
      <c r="H1936" s="58">
        <f t="shared" si="155"/>
        <v>9.9</v>
      </c>
      <c r="I1936" s="58"/>
      <c r="J1936" s="30">
        <f t="shared" si="156"/>
        <v>9.9</v>
      </c>
      <c r="K1936" s="93">
        <v>13.75</v>
      </c>
      <c r="L1936" s="56">
        <f t="shared" si="157"/>
        <v>136.125</v>
      </c>
      <c r="M1936" s="58">
        <f t="shared" si="158"/>
        <v>0</v>
      </c>
      <c r="N1936" s="93">
        <f t="shared" si="159"/>
        <v>136.125</v>
      </c>
      <c r="O1936" s="58"/>
    </row>
    <row r="1937" ht="12" customHeight="1" spans="1:15">
      <c r="A1937" s="58" t="s">
        <v>20</v>
      </c>
      <c r="B1937" s="30" t="s">
        <v>1760</v>
      </c>
      <c r="C1937" s="94">
        <v>2</v>
      </c>
      <c r="D1937" s="37" t="s">
        <v>1859</v>
      </c>
      <c r="E1937" s="58"/>
      <c r="F1937" s="30"/>
      <c r="G1937" s="94">
        <v>17.7</v>
      </c>
      <c r="H1937" s="58">
        <f t="shared" si="155"/>
        <v>17.7</v>
      </c>
      <c r="I1937" s="58"/>
      <c r="J1937" s="30">
        <f t="shared" si="156"/>
        <v>17.7</v>
      </c>
      <c r="K1937" s="94">
        <v>13.75</v>
      </c>
      <c r="L1937" s="56">
        <f t="shared" si="157"/>
        <v>243.375</v>
      </c>
      <c r="M1937" s="58">
        <f t="shared" si="158"/>
        <v>0</v>
      </c>
      <c r="N1937" s="94">
        <f t="shared" si="159"/>
        <v>243.375</v>
      </c>
      <c r="O1937" s="58"/>
    </row>
    <row r="1938" ht="12" customHeight="1" spans="1:15">
      <c r="A1938" s="58" t="s">
        <v>20</v>
      </c>
      <c r="B1938" s="30" t="s">
        <v>1760</v>
      </c>
      <c r="C1938" s="93">
        <v>2</v>
      </c>
      <c r="D1938" s="37" t="s">
        <v>1860</v>
      </c>
      <c r="E1938" s="58"/>
      <c r="F1938" s="30"/>
      <c r="G1938" s="93">
        <v>9.9</v>
      </c>
      <c r="H1938" s="58">
        <f t="shared" si="155"/>
        <v>9.9</v>
      </c>
      <c r="I1938" s="58"/>
      <c r="J1938" s="30">
        <f t="shared" si="156"/>
        <v>9.9</v>
      </c>
      <c r="K1938" s="93">
        <v>13.75</v>
      </c>
      <c r="L1938" s="56">
        <f t="shared" si="157"/>
        <v>136.125</v>
      </c>
      <c r="M1938" s="58">
        <f t="shared" si="158"/>
        <v>0</v>
      </c>
      <c r="N1938" s="93">
        <f t="shared" si="159"/>
        <v>136.125</v>
      </c>
      <c r="O1938" s="58"/>
    </row>
    <row r="1939" ht="12" customHeight="1" spans="1:15">
      <c r="A1939" s="58" t="s">
        <v>20</v>
      </c>
      <c r="B1939" s="30" t="s">
        <v>1760</v>
      </c>
      <c r="C1939" s="94">
        <v>2</v>
      </c>
      <c r="D1939" s="37" t="s">
        <v>1861</v>
      </c>
      <c r="E1939" s="58"/>
      <c r="F1939" s="30"/>
      <c r="G1939" s="94">
        <v>8</v>
      </c>
      <c r="H1939" s="58">
        <f t="shared" ref="H1939:H2002" si="160">F1939+G1939</f>
        <v>8</v>
      </c>
      <c r="I1939" s="58"/>
      <c r="J1939" s="30">
        <f t="shared" ref="J1939:J2002" si="161">H1939</f>
        <v>8</v>
      </c>
      <c r="K1939" s="94">
        <v>13.75</v>
      </c>
      <c r="L1939" s="56">
        <f t="shared" si="157"/>
        <v>110</v>
      </c>
      <c r="M1939" s="58">
        <f t="shared" si="158"/>
        <v>0</v>
      </c>
      <c r="N1939" s="94">
        <f t="shared" si="159"/>
        <v>110</v>
      </c>
      <c r="O1939" s="58"/>
    </row>
    <row r="1940" ht="12" customHeight="1" spans="1:15">
      <c r="A1940" s="58" t="s">
        <v>20</v>
      </c>
      <c r="B1940" s="30" t="s">
        <v>1760</v>
      </c>
      <c r="C1940" s="93">
        <v>2</v>
      </c>
      <c r="D1940" s="37" t="s">
        <v>1862</v>
      </c>
      <c r="E1940" s="58"/>
      <c r="F1940" s="30"/>
      <c r="G1940" s="93">
        <v>9.9</v>
      </c>
      <c r="H1940" s="58">
        <f t="shared" si="160"/>
        <v>9.9</v>
      </c>
      <c r="I1940" s="58"/>
      <c r="J1940" s="30">
        <f t="shared" si="161"/>
        <v>9.9</v>
      </c>
      <c r="K1940" s="93">
        <v>13.75</v>
      </c>
      <c r="L1940" s="56">
        <f t="shared" si="157"/>
        <v>136.125</v>
      </c>
      <c r="M1940" s="58">
        <f t="shared" si="158"/>
        <v>0</v>
      </c>
      <c r="N1940" s="93">
        <f t="shared" si="159"/>
        <v>136.125</v>
      </c>
      <c r="O1940" s="58"/>
    </row>
    <row r="1941" ht="12" customHeight="1" spans="1:15">
      <c r="A1941" s="58" t="s">
        <v>20</v>
      </c>
      <c r="B1941" s="30" t="s">
        <v>1760</v>
      </c>
      <c r="C1941" s="94">
        <v>2</v>
      </c>
      <c r="D1941" s="37" t="s">
        <v>1863</v>
      </c>
      <c r="E1941" s="58"/>
      <c r="F1941" s="30"/>
      <c r="G1941" s="94">
        <v>9.9</v>
      </c>
      <c r="H1941" s="58">
        <f t="shared" si="160"/>
        <v>9.9</v>
      </c>
      <c r="I1941" s="58"/>
      <c r="J1941" s="30">
        <f t="shared" si="161"/>
        <v>9.9</v>
      </c>
      <c r="K1941" s="94">
        <v>13.75</v>
      </c>
      <c r="L1941" s="56">
        <f t="shared" si="157"/>
        <v>136.125</v>
      </c>
      <c r="M1941" s="58">
        <f t="shared" si="158"/>
        <v>0</v>
      </c>
      <c r="N1941" s="94">
        <f t="shared" si="159"/>
        <v>136.125</v>
      </c>
      <c r="O1941" s="58"/>
    </row>
    <row r="1942" ht="12" customHeight="1" spans="1:15">
      <c r="A1942" s="58" t="s">
        <v>20</v>
      </c>
      <c r="B1942" s="30" t="s">
        <v>1760</v>
      </c>
      <c r="C1942" s="93">
        <v>2</v>
      </c>
      <c r="D1942" s="37" t="s">
        <v>1864</v>
      </c>
      <c r="E1942" s="58"/>
      <c r="F1942" s="30"/>
      <c r="G1942" s="93">
        <v>17.7</v>
      </c>
      <c r="H1942" s="58">
        <f t="shared" si="160"/>
        <v>17.7</v>
      </c>
      <c r="I1942" s="58"/>
      <c r="J1942" s="30">
        <f t="shared" si="161"/>
        <v>17.7</v>
      </c>
      <c r="K1942" s="93">
        <v>13.75</v>
      </c>
      <c r="L1942" s="56">
        <f t="shared" si="157"/>
        <v>243.375</v>
      </c>
      <c r="M1942" s="58">
        <f t="shared" si="158"/>
        <v>0</v>
      </c>
      <c r="N1942" s="93">
        <f t="shared" si="159"/>
        <v>243.375</v>
      </c>
      <c r="O1942" s="58"/>
    </row>
    <row r="1943" ht="12" customHeight="1" spans="1:15">
      <c r="A1943" s="58" t="s">
        <v>20</v>
      </c>
      <c r="B1943" s="30" t="s">
        <v>1760</v>
      </c>
      <c r="C1943" s="94">
        <v>2</v>
      </c>
      <c r="D1943" s="83" t="s">
        <v>1865</v>
      </c>
      <c r="E1943" s="58"/>
      <c r="F1943" s="30"/>
      <c r="G1943" s="94">
        <v>9.9</v>
      </c>
      <c r="H1943" s="58">
        <f t="shared" si="160"/>
        <v>9.9</v>
      </c>
      <c r="I1943" s="58"/>
      <c r="J1943" s="30">
        <f t="shared" si="161"/>
        <v>9.9</v>
      </c>
      <c r="K1943" s="94">
        <v>13.75</v>
      </c>
      <c r="L1943" s="56">
        <f t="shared" si="157"/>
        <v>136.125</v>
      </c>
      <c r="M1943" s="58">
        <f t="shared" si="158"/>
        <v>0</v>
      </c>
      <c r="N1943" s="94">
        <f t="shared" si="159"/>
        <v>136.125</v>
      </c>
      <c r="O1943" s="58"/>
    </row>
    <row r="1944" ht="12" customHeight="1" spans="1:15">
      <c r="A1944" s="58" t="s">
        <v>20</v>
      </c>
      <c r="B1944" s="30" t="s">
        <v>1760</v>
      </c>
      <c r="C1944" s="93">
        <v>2</v>
      </c>
      <c r="D1944" s="37" t="s">
        <v>1866</v>
      </c>
      <c r="E1944" s="58"/>
      <c r="F1944" s="30"/>
      <c r="G1944" s="93">
        <v>8</v>
      </c>
      <c r="H1944" s="58">
        <f t="shared" si="160"/>
        <v>8</v>
      </c>
      <c r="I1944" s="58"/>
      <c r="J1944" s="30">
        <f t="shared" si="161"/>
        <v>8</v>
      </c>
      <c r="K1944" s="93">
        <v>13.75</v>
      </c>
      <c r="L1944" s="56">
        <f t="shared" si="157"/>
        <v>110</v>
      </c>
      <c r="M1944" s="58">
        <f t="shared" si="158"/>
        <v>0</v>
      </c>
      <c r="N1944" s="93">
        <f t="shared" si="159"/>
        <v>110</v>
      </c>
      <c r="O1944" s="58"/>
    </row>
    <row r="1945" ht="12" customHeight="1" spans="1:15">
      <c r="A1945" s="58" t="s">
        <v>20</v>
      </c>
      <c r="B1945" s="30" t="s">
        <v>1760</v>
      </c>
      <c r="C1945" s="94">
        <v>3</v>
      </c>
      <c r="D1945" s="37" t="s">
        <v>1867</v>
      </c>
      <c r="E1945" s="58"/>
      <c r="F1945" s="30"/>
      <c r="G1945" s="94">
        <v>1</v>
      </c>
      <c r="H1945" s="58">
        <f t="shared" si="160"/>
        <v>1</v>
      </c>
      <c r="I1945" s="58"/>
      <c r="J1945" s="30">
        <f t="shared" si="161"/>
        <v>1</v>
      </c>
      <c r="K1945" s="94">
        <v>13.75</v>
      </c>
      <c r="L1945" s="56">
        <f t="shared" si="157"/>
        <v>13.75</v>
      </c>
      <c r="M1945" s="58">
        <f t="shared" si="158"/>
        <v>0</v>
      </c>
      <c r="N1945" s="94">
        <f t="shared" si="159"/>
        <v>13.75</v>
      </c>
      <c r="O1945" s="58"/>
    </row>
    <row r="1946" ht="12" customHeight="1" spans="1:15">
      <c r="A1946" s="58" t="s">
        <v>20</v>
      </c>
      <c r="B1946" s="30" t="s">
        <v>1760</v>
      </c>
      <c r="C1946" s="93">
        <v>3</v>
      </c>
      <c r="D1946" s="37" t="s">
        <v>1868</v>
      </c>
      <c r="E1946" s="58"/>
      <c r="F1946" s="30"/>
      <c r="G1946" s="93">
        <v>1</v>
      </c>
      <c r="H1946" s="58">
        <f t="shared" si="160"/>
        <v>1</v>
      </c>
      <c r="I1946" s="58"/>
      <c r="J1946" s="30">
        <f t="shared" si="161"/>
        <v>1</v>
      </c>
      <c r="K1946" s="93">
        <v>13.75</v>
      </c>
      <c r="L1946" s="56">
        <f t="shared" si="157"/>
        <v>13.75</v>
      </c>
      <c r="M1946" s="58">
        <f t="shared" si="158"/>
        <v>0</v>
      </c>
      <c r="N1946" s="93">
        <f t="shared" si="159"/>
        <v>13.75</v>
      </c>
      <c r="O1946" s="58"/>
    </row>
    <row r="1947" ht="12" customHeight="1" spans="1:15">
      <c r="A1947" s="58" t="s">
        <v>20</v>
      </c>
      <c r="B1947" s="30" t="s">
        <v>1760</v>
      </c>
      <c r="C1947" s="94">
        <v>3</v>
      </c>
      <c r="D1947" s="37" t="s">
        <v>1774</v>
      </c>
      <c r="E1947" s="58"/>
      <c r="F1947" s="30"/>
      <c r="G1947" s="94">
        <v>1</v>
      </c>
      <c r="H1947" s="58">
        <f t="shared" si="160"/>
        <v>1</v>
      </c>
      <c r="I1947" s="58"/>
      <c r="J1947" s="30">
        <f t="shared" si="161"/>
        <v>1</v>
      </c>
      <c r="K1947" s="94">
        <v>13.75</v>
      </c>
      <c r="L1947" s="56">
        <f t="shared" si="157"/>
        <v>13.75</v>
      </c>
      <c r="M1947" s="58">
        <f t="shared" si="158"/>
        <v>0</v>
      </c>
      <c r="N1947" s="94">
        <f t="shared" si="159"/>
        <v>13.75</v>
      </c>
      <c r="O1947" s="58"/>
    </row>
    <row r="1948" ht="12" customHeight="1" spans="1:15">
      <c r="A1948" s="58" t="s">
        <v>20</v>
      </c>
      <c r="B1948" s="30" t="s">
        <v>1760</v>
      </c>
      <c r="C1948" s="93">
        <v>3</v>
      </c>
      <c r="D1948" s="37" t="s">
        <v>1869</v>
      </c>
      <c r="E1948" s="58"/>
      <c r="F1948" s="30"/>
      <c r="G1948" s="93">
        <v>1</v>
      </c>
      <c r="H1948" s="58">
        <f t="shared" si="160"/>
        <v>1</v>
      </c>
      <c r="I1948" s="58"/>
      <c r="J1948" s="30">
        <f t="shared" si="161"/>
        <v>1</v>
      </c>
      <c r="K1948" s="93">
        <v>13.75</v>
      </c>
      <c r="L1948" s="56">
        <f t="shared" si="157"/>
        <v>13.75</v>
      </c>
      <c r="M1948" s="58">
        <f t="shared" si="158"/>
        <v>0</v>
      </c>
      <c r="N1948" s="93">
        <f t="shared" si="159"/>
        <v>13.75</v>
      </c>
      <c r="O1948" s="58"/>
    </row>
    <row r="1949" ht="12" customHeight="1" spans="1:15">
      <c r="A1949" s="58" t="s">
        <v>20</v>
      </c>
      <c r="B1949" s="30" t="s">
        <v>1760</v>
      </c>
      <c r="C1949" s="94">
        <v>3</v>
      </c>
      <c r="D1949" s="37" t="s">
        <v>1870</v>
      </c>
      <c r="E1949" s="58"/>
      <c r="F1949" s="30"/>
      <c r="G1949" s="94">
        <v>1</v>
      </c>
      <c r="H1949" s="58">
        <f t="shared" si="160"/>
        <v>1</v>
      </c>
      <c r="I1949" s="58"/>
      <c r="J1949" s="30">
        <f t="shared" si="161"/>
        <v>1</v>
      </c>
      <c r="K1949" s="94">
        <v>13.75</v>
      </c>
      <c r="L1949" s="56">
        <f t="shared" si="157"/>
        <v>13.75</v>
      </c>
      <c r="M1949" s="58">
        <f t="shared" si="158"/>
        <v>0</v>
      </c>
      <c r="N1949" s="94">
        <f t="shared" si="159"/>
        <v>13.75</v>
      </c>
      <c r="O1949" s="58"/>
    </row>
    <row r="1950" ht="12" customHeight="1" spans="1:15">
      <c r="A1950" s="58" t="s">
        <v>20</v>
      </c>
      <c r="B1950" s="30" t="s">
        <v>1760</v>
      </c>
      <c r="C1950" s="93">
        <v>3</v>
      </c>
      <c r="D1950" s="37" t="s">
        <v>1871</v>
      </c>
      <c r="E1950" s="58"/>
      <c r="F1950" s="30"/>
      <c r="G1950" s="93">
        <v>1</v>
      </c>
      <c r="H1950" s="58">
        <f t="shared" si="160"/>
        <v>1</v>
      </c>
      <c r="I1950" s="58"/>
      <c r="J1950" s="30">
        <f t="shared" si="161"/>
        <v>1</v>
      </c>
      <c r="K1950" s="93">
        <v>13.75</v>
      </c>
      <c r="L1950" s="56">
        <f t="shared" si="157"/>
        <v>13.75</v>
      </c>
      <c r="M1950" s="58">
        <f t="shared" si="158"/>
        <v>0</v>
      </c>
      <c r="N1950" s="93">
        <f t="shared" si="159"/>
        <v>13.75</v>
      </c>
      <c r="O1950" s="58"/>
    </row>
    <row r="1951" ht="12" customHeight="1" spans="1:15">
      <c r="A1951" s="58" t="s">
        <v>20</v>
      </c>
      <c r="B1951" s="30" t="s">
        <v>1760</v>
      </c>
      <c r="C1951" s="94">
        <v>3</v>
      </c>
      <c r="D1951" s="37" t="s">
        <v>1872</v>
      </c>
      <c r="E1951" s="58"/>
      <c r="F1951" s="30"/>
      <c r="G1951" s="94">
        <v>1</v>
      </c>
      <c r="H1951" s="58">
        <f t="shared" si="160"/>
        <v>1</v>
      </c>
      <c r="I1951" s="58"/>
      <c r="J1951" s="30">
        <f t="shared" si="161"/>
        <v>1</v>
      </c>
      <c r="K1951" s="94">
        <v>13.75</v>
      </c>
      <c r="L1951" s="56">
        <f t="shared" si="157"/>
        <v>13.75</v>
      </c>
      <c r="M1951" s="58">
        <f t="shared" si="158"/>
        <v>0</v>
      </c>
      <c r="N1951" s="94">
        <f t="shared" si="159"/>
        <v>13.75</v>
      </c>
      <c r="O1951" s="58"/>
    </row>
    <row r="1952" ht="12" customHeight="1" spans="1:15">
      <c r="A1952" s="58" t="s">
        <v>20</v>
      </c>
      <c r="B1952" s="30" t="s">
        <v>1760</v>
      </c>
      <c r="C1952" s="93">
        <v>3</v>
      </c>
      <c r="D1952" s="37" t="s">
        <v>1873</v>
      </c>
      <c r="E1952" s="58"/>
      <c r="F1952" s="30"/>
      <c r="G1952" s="93">
        <v>1</v>
      </c>
      <c r="H1952" s="58">
        <f t="shared" si="160"/>
        <v>1</v>
      </c>
      <c r="I1952" s="58"/>
      <c r="J1952" s="30">
        <f t="shared" si="161"/>
        <v>1</v>
      </c>
      <c r="K1952" s="93">
        <v>13.75</v>
      </c>
      <c r="L1952" s="56">
        <f t="shared" si="157"/>
        <v>13.75</v>
      </c>
      <c r="M1952" s="58">
        <f t="shared" si="158"/>
        <v>0</v>
      </c>
      <c r="N1952" s="93">
        <f t="shared" si="159"/>
        <v>13.75</v>
      </c>
      <c r="O1952" s="58"/>
    </row>
    <row r="1953" ht="12" customHeight="1" spans="1:15">
      <c r="A1953" s="58" t="s">
        <v>20</v>
      </c>
      <c r="B1953" s="30" t="s">
        <v>1760</v>
      </c>
      <c r="C1953" s="94">
        <v>3</v>
      </c>
      <c r="D1953" s="37" t="s">
        <v>1874</v>
      </c>
      <c r="E1953" s="58"/>
      <c r="F1953" s="30"/>
      <c r="G1953" s="94">
        <v>1</v>
      </c>
      <c r="H1953" s="58">
        <f t="shared" si="160"/>
        <v>1</v>
      </c>
      <c r="I1953" s="58"/>
      <c r="J1953" s="30">
        <f t="shared" si="161"/>
        <v>1</v>
      </c>
      <c r="K1953" s="94">
        <v>13.75</v>
      </c>
      <c r="L1953" s="56">
        <f t="shared" si="157"/>
        <v>13.75</v>
      </c>
      <c r="M1953" s="58">
        <f t="shared" si="158"/>
        <v>0</v>
      </c>
      <c r="N1953" s="94">
        <f t="shared" si="159"/>
        <v>13.75</v>
      </c>
      <c r="O1953" s="58"/>
    </row>
    <row r="1954" ht="12" customHeight="1" spans="1:15">
      <c r="A1954" s="58" t="s">
        <v>20</v>
      </c>
      <c r="B1954" s="30" t="s">
        <v>1760</v>
      </c>
      <c r="C1954" s="93">
        <v>3</v>
      </c>
      <c r="D1954" s="37" t="s">
        <v>1875</v>
      </c>
      <c r="E1954" s="58"/>
      <c r="F1954" s="30"/>
      <c r="G1954" s="93">
        <v>1</v>
      </c>
      <c r="H1954" s="58">
        <f t="shared" si="160"/>
        <v>1</v>
      </c>
      <c r="I1954" s="58"/>
      <c r="J1954" s="30">
        <f t="shared" si="161"/>
        <v>1</v>
      </c>
      <c r="K1954" s="93">
        <v>13.75</v>
      </c>
      <c r="L1954" s="56">
        <f t="shared" si="157"/>
        <v>13.75</v>
      </c>
      <c r="M1954" s="58">
        <f t="shared" si="158"/>
        <v>0</v>
      </c>
      <c r="N1954" s="93">
        <f t="shared" si="159"/>
        <v>13.75</v>
      </c>
      <c r="O1954" s="58"/>
    </row>
    <row r="1955" ht="12" customHeight="1" spans="1:15">
      <c r="A1955" s="58" t="s">
        <v>20</v>
      </c>
      <c r="B1955" s="30" t="s">
        <v>1760</v>
      </c>
      <c r="C1955" s="94">
        <v>3</v>
      </c>
      <c r="D1955" s="37" t="s">
        <v>1762</v>
      </c>
      <c r="E1955" s="58"/>
      <c r="F1955" s="30"/>
      <c r="G1955" s="94">
        <v>1</v>
      </c>
      <c r="H1955" s="58">
        <f t="shared" si="160"/>
        <v>1</v>
      </c>
      <c r="I1955" s="58"/>
      <c r="J1955" s="30">
        <f t="shared" si="161"/>
        <v>1</v>
      </c>
      <c r="K1955" s="94">
        <v>13.75</v>
      </c>
      <c r="L1955" s="56">
        <f t="shared" si="157"/>
        <v>13.75</v>
      </c>
      <c r="M1955" s="58">
        <f t="shared" si="158"/>
        <v>0</v>
      </c>
      <c r="N1955" s="94">
        <f t="shared" si="159"/>
        <v>13.75</v>
      </c>
      <c r="O1955" s="58"/>
    </row>
    <row r="1956" ht="12" customHeight="1" spans="1:15">
      <c r="A1956" s="58" t="s">
        <v>20</v>
      </c>
      <c r="B1956" s="30" t="s">
        <v>1760</v>
      </c>
      <c r="C1956" s="93">
        <v>3</v>
      </c>
      <c r="D1956" s="37" t="s">
        <v>1876</v>
      </c>
      <c r="E1956" s="58"/>
      <c r="F1956" s="30"/>
      <c r="G1956" s="93">
        <v>1.8</v>
      </c>
      <c r="H1956" s="58">
        <f t="shared" si="160"/>
        <v>1.8</v>
      </c>
      <c r="I1956" s="58"/>
      <c r="J1956" s="30">
        <f t="shared" si="161"/>
        <v>1.8</v>
      </c>
      <c r="K1956" s="93">
        <v>13.75</v>
      </c>
      <c r="L1956" s="56">
        <f t="shared" si="157"/>
        <v>24.75</v>
      </c>
      <c r="M1956" s="58">
        <f t="shared" si="158"/>
        <v>0</v>
      </c>
      <c r="N1956" s="93">
        <f t="shared" si="159"/>
        <v>24.75</v>
      </c>
      <c r="O1956" s="58"/>
    </row>
    <row r="1957" ht="12" customHeight="1" spans="1:15">
      <c r="A1957" s="58" t="s">
        <v>20</v>
      </c>
      <c r="B1957" s="30" t="s">
        <v>1760</v>
      </c>
      <c r="C1957" s="94">
        <v>3</v>
      </c>
      <c r="D1957" s="37" t="s">
        <v>1877</v>
      </c>
      <c r="E1957" s="58"/>
      <c r="F1957" s="30"/>
      <c r="G1957" s="94">
        <v>1</v>
      </c>
      <c r="H1957" s="58">
        <f t="shared" si="160"/>
        <v>1</v>
      </c>
      <c r="I1957" s="58"/>
      <c r="J1957" s="30">
        <f t="shared" si="161"/>
        <v>1</v>
      </c>
      <c r="K1957" s="94">
        <v>13.75</v>
      </c>
      <c r="L1957" s="56">
        <f t="shared" si="157"/>
        <v>13.75</v>
      </c>
      <c r="M1957" s="58">
        <f t="shared" si="158"/>
        <v>0</v>
      </c>
      <c r="N1957" s="94">
        <f t="shared" si="159"/>
        <v>13.75</v>
      </c>
      <c r="O1957" s="58"/>
    </row>
    <row r="1958" ht="12" customHeight="1" spans="1:15">
      <c r="A1958" s="58" t="s">
        <v>20</v>
      </c>
      <c r="B1958" s="30" t="s">
        <v>1760</v>
      </c>
      <c r="C1958" s="93">
        <v>3</v>
      </c>
      <c r="D1958" s="37" t="s">
        <v>1878</v>
      </c>
      <c r="E1958" s="58"/>
      <c r="F1958" s="30"/>
      <c r="G1958" s="93">
        <v>1.8</v>
      </c>
      <c r="H1958" s="58">
        <f t="shared" si="160"/>
        <v>1.8</v>
      </c>
      <c r="I1958" s="58"/>
      <c r="J1958" s="30">
        <f t="shared" si="161"/>
        <v>1.8</v>
      </c>
      <c r="K1958" s="93">
        <v>13.75</v>
      </c>
      <c r="L1958" s="56">
        <f t="shared" si="157"/>
        <v>24.75</v>
      </c>
      <c r="M1958" s="58">
        <f t="shared" si="158"/>
        <v>0</v>
      </c>
      <c r="N1958" s="93">
        <f t="shared" si="159"/>
        <v>24.75</v>
      </c>
      <c r="O1958" s="58"/>
    </row>
    <row r="1959" ht="12" customHeight="1" spans="1:15">
      <c r="A1959" s="58" t="s">
        <v>20</v>
      </c>
      <c r="B1959" s="30" t="s">
        <v>1760</v>
      </c>
      <c r="C1959" s="94">
        <v>3</v>
      </c>
      <c r="D1959" s="37" t="s">
        <v>1879</v>
      </c>
      <c r="E1959" s="58"/>
      <c r="F1959" s="30"/>
      <c r="G1959" s="94">
        <v>1</v>
      </c>
      <c r="H1959" s="58">
        <f t="shared" si="160"/>
        <v>1</v>
      </c>
      <c r="I1959" s="58"/>
      <c r="J1959" s="30">
        <f t="shared" si="161"/>
        <v>1</v>
      </c>
      <c r="K1959" s="94">
        <v>13.75</v>
      </c>
      <c r="L1959" s="56">
        <f t="shared" si="157"/>
        <v>13.75</v>
      </c>
      <c r="M1959" s="58">
        <f t="shared" si="158"/>
        <v>0</v>
      </c>
      <c r="N1959" s="94">
        <f t="shared" si="159"/>
        <v>13.75</v>
      </c>
      <c r="O1959" s="58"/>
    </row>
    <row r="1960" ht="12" customHeight="1" spans="1:15">
      <c r="A1960" s="58" t="s">
        <v>20</v>
      </c>
      <c r="B1960" s="30" t="s">
        <v>1760</v>
      </c>
      <c r="C1960" s="93">
        <v>3</v>
      </c>
      <c r="D1960" s="37" t="s">
        <v>286</v>
      </c>
      <c r="E1960" s="58"/>
      <c r="F1960" s="30"/>
      <c r="G1960" s="93">
        <v>1</v>
      </c>
      <c r="H1960" s="58">
        <f t="shared" si="160"/>
        <v>1</v>
      </c>
      <c r="I1960" s="58"/>
      <c r="J1960" s="30">
        <f t="shared" si="161"/>
        <v>1</v>
      </c>
      <c r="K1960" s="93">
        <v>13.75</v>
      </c>
      <c r="L1960" s="56">
        <f t="shared" si="157"/>
        <v>13.75</v>
      </c>
      <c r="M1960" s="58">
        <f t="shared" si="158"/>
        <v>0</v>
      </c>
      <c r="N1960" s="93">
        <f t="shared" si="159"/>
        <v>13.75</v>
      </c>
      <c r="O1960" s="58"/>
    </row>
    <row r="1961" ht="12" customHeight="1" spans="1:15">
      <c r="A1961" s="58" t="s">
        <v>20</v>
      </c>
      <c r="B1961" s="30" t="s">
        <v>1760</v>
      </c>
      <c r="C1961" s="94">
        <v>3</v>
      </c>
      <c r="D1961" s="37" t="s">
        <v>1880</v>
      </c>
      <c r="E1961" s="58"/>
      <c r="F1961" s="30"/>
      <c r="G1961" s="94">
        <v>1</v>
      </c>
      <c r="H1961" s="58">
        <f t="shared" si="160"/>
        <v>1</v>
      </c>
      <c r="I1961" s="58"/>
      <c r="J1961" s="30">
        <f t="shared" si="161"/>
        <v>1</v>
      </c>
      <c r="K1961" s="94">
        <v>13.75</v>
      </c>
      <c r="L1961" s="56">
        <f t="shared" si="157"/>
        <v>13.75</v>
      </c>
      <c r="M1961" s="58">
        <f t="shared" si="158"/>
        <v>0</v>
      </c>
      <c r="N1961" s="94">
        <f t="shared" si="159"/>
        <v>13.75</v>
      </c>
      <c r="O1961" s="58"/>
    </row>
    <row r="1962" ht="12" customHeight="1" spans="1:15">
      <c r="A1962" s="58" t="s">
        <v>20</v>
      </c>
      <c r="B1962" s="30" t="s">
        <v>1760</v>
      </c>
      <c r="C1962" s="93">
        <v>3</v>
      </c>
      <c r="D1962" s="37" t="s">
        <v>1881</v>
      </c>
      <c r="E1962" s="58"/>
      <c r="F1962" s="30"/>
      <c r="G1962" s="93">
        <v>1</v>
      </c>
      <c r="H1962" s="58">
        <f t="shared" si="160"/>
        <v>1</v>
      </c>
      <c r="I1962" s="58"/>
      <c r="J1962" s="30">
        <f t="shared" si="161"/>
        <v>1</v>
      </c>
      <c r="K1962" s="93">
        <v>13.75</v>
      </c>
      <c r="L1962" s="56">
        <f t="shared" si="157"/>
        <v>13.75</v>
      </c>
      <c r="M1962" s="58">
        <f t="shared" si="158"/>
        <v>0</v>
      </c>
      <c r="N1962" s="93">
        <f t="shared" si="159"/>
        <v>13.75</v>
      </c>
      <c r="O1962" s="58"/>
    </row>
    <row r="1963" ht="12" customHeight="1" spans="1:15">
      <c r="A1963" s="58" t="s">
        <v>20</v>
      </c>
      <c r="B1963" s="30" t="s">
        <v>1760</v>
      </c>
      <c r="C1963" s="94">
        <v>3</v>
      </c>
      <c r="D1963" s="37" t="s">
        <v>1882</v>
      </c>
      <c r="E1963" s="58"/>
      <c r="F1963" s="30"/>
      <c r="G1963" s="94">
        <v>1</v>
      </c>
      <c r="H1963" s="58">
        <f t="shared" si="160"/>
        <v>1</v>
      </c>
      <c r="I1963" s="58"/>
      <c r="J1963" s="30">
        <f t="shared" si="161"/>
        <v>1</v>
      </c>
      <c r="K1963" s="94">
        <v>13.75</v>
      </c>
      <c r="L1963" s="56">
        <f t="shared" si="157"/>
        <v>13.75</v>
      </c>
      <c r="M1963" s="58">
        <f t="shared" si="158"/>
        <v>0</v>
      </c>
      <c r="N1963" s="94">
        <f t="shared" si="159"/>
        <v>13.75</v>
      </c>
      <c r="O1963" s="58"/>
    </row>
    <row r="1964" ht="12" customHeight="1" spans="1:15">
      <c r="A1964" s="58" t="s">
        <v>20</v>
      </c>
      <c r="B1964" s="30" t="s">
        <v>1760</v>
      </c>
      <c r="C1964" s="93">
        <v>3</v>
      </c>
      <c r="D1964" s="37" t="s">
        <v>1883</v>
      </c>
      <c r="E1964" s="58"/>
      <c r="F1964" s="30"/>
      <c r="G1964" s="93">
        <v>1</v>
      </c>
      <c r="H1964" s="58">
        <f t="shared" si="160"/>
        <v>1</v>
      </c>
      <c r="I1964" s="58"/>
      <c r="J1964" s="30">
        <f t="shared" si="161"/>
        <v>1</v>
      </c>
      <c r="K1964" s="93">
        <v>13.75</v>
      </c>
      <c r="L1964" s="56">
        <f t="shared" si="157"/>
        <v>13.75</v>
      </c>
      <c r="M1964" s="58">
        <f t="shared" si="158"/>
        <v>0</v>
      </c>
      <c r="N1964" s="93">
        <f t="shared" si="159"/>
        <v>13.75</v>
      </c>
      <c r="O1964" s="58"/>
    </row>
    <row r="1965" ht="12" customHeight="1" spans="1:15">
      <c r="A1965" s="58" t="s">
        <v>20</v>
      </c>
      <c r="B1965" s="30" t="s">
        <v>1760</v>
      </c>
      <c r="C1965" s="94">
        <v>3</v>
      </c>
      <c r="D1965" s="37" t="s">
        <v>1884</v>
      </c>
      <c r="E1965" s="58"/>
      <c r="F1965" s="30"/>
      <c r="G1965" s="94">
        <v>1.8</v>
      </c>
      <c r="H1965" s="58">
        <f t="shared" si="160"/>
        <v>1.8</v>
      </c>
      <c r="I1965" s="58"/>
      <c r="J1965" s="30">
        <f t="shared" si="161"/>
        <v>1.8</v>
      </c>
      <c r="K1965" s="94">
        <v>13.75</v>
      </c>
      <c r="L1965" s="56">
        <f t="shared" si="157"/>
        <v>24.75</v>
      </c>
      <c r="M1965" s="58">
        <f t="shared" si="158"/>
        <v>0</v>
      </c>
      <c r="N1965" s="94">
        <f t="shared" si="159"/>
        <v>24.75</v>
      </c>
      <c r="O1965" s="58"/>
    </row>
    <row r="1966" ht="12" customHeight="1" spans="1:15">
      <c r="A1966" s="58" t="s">
        <v>20</v>
      </c>
      <c r="B1966" s="30" t="s">
        <v>1760</v>
      </c>
      <c r="C1966" s="93">
        <v>3</v>
      </c>
      <c r="D1966" s="37" t="s">
        <v>1885</v>
      </c>
      <c r="E1966" s="58"/>
      <c r="F1966" s="30"/>
      <c r="G1966" s="93">
        <v>1</v>
      </c>
      <c r="H1966" s="58">
        <f t="shared" si="160"/>
        <v>1</v>
      </c>
      <c r="I1966" s="58"/>
      <c r="J1966" s="30">
        <f t="shared" si="161"/>
        <v>1</v>
      </c>
      <c r="K1966" s="93">
        <v>13.75</v>
      </c>
      <c r="L1966" s="56">
        <f t="shared" si="157"/>
        <v>13.75</v>
      </c>
      <c r="M1966" s="58">
        <f t="shared" si="158"/>
        <v>0</v>
      </c>
      <c r="N1966" s="93">
        <f t="shared" si="159"/>
        <v>13.75</v>
      </c>
      <c r="O1966" s="58"/>
    </row>
    <row r="1967" ht="12" customHeight="1" spans="1:15">
      <c r="A1967" s="58" t="s">
        <v>20</v>
      </c>
      <c r="B1967" s="30" t="s">
        <v>1760</v>
      </c>
      <c r="C1967" s="94">
        <v>3</v>
      </c>
      <c r="D1967" s="37" t="s">
        <v>1886</v>
      </c>
      <c r="E1967" s="58"/>
      <c r="F1967" s="30"/>
      <c r="G1967" s="94">
        <v>1</v>
      </c>
      <c r="H1967" s="58">
        <f t="shared" si="160"/>
        <v>1</v>
      </c>
      <c r="I1967" s="58"/>
      <c r="J1967" s="30">
        <f t="shared" si="161"/>
        <v>1</v>
      </c>
      <c r="K1967" s="94">
        <v>13.75</v>
      </c>
      <c r="L1967" s="56">
        <f t="shared" si="157"/>
        <v>13.75</v>
      </c>
      <c r="M1967" s="58">
        <f t="shared" si="158"/>
        <v>0</v>
      </c>
      <c r="N1967" s="94">
        <f t="shared" si="159"/>
        <v>13.75</v>
      </c>
      <c r="O1967" s="58"/>
    </row>
    <row r="1968" ht="12" customHeight="1" spans="1:15">
      <c r="A1968" s="58" t="s">
        <v>20</v>
      </c>
      <c r="B1968" s="30" t="s">
        <v>1760</v>
      </c>
      <c r="C1968" s="93">
        <v>3</v>
      </c>
      <c r="D1968" s="37" t="s">
        <v>1887</v>
      </c>
      <c r="E1968" s="58"/>
      <c r="F1968" s="30"/>
      <c r="G1968" s="93">
        <v>1</v>
      </c>
      <c r="H1968" s="58">
        <f t="shared" si="160"/>
        <v>1</v>
      </c>
      <c r="I1968" s="58"/>
      <c r="J1968" s="30">
        <f t="shared" si="161"/>
        <v>1</v>
      </c>
      <c r="K1968" s="93">
        <v>13.75</v>
      </c>
      <c r="L1968" s="56">
        <f t="shared" si="157"/>
        <v>13.75</v>
      </c>
      <c r="M1968" s="58">
        <f t="shared" si="158"/>
        <v>0</v>
      </c>
      <c r="N1968" s="93">
        <f t="shared" si="159"/>
        <v>13.75</v>
      </c>
      <c r="O1968" s="58"/>
    </row>
    <row r="1969" ht="12" customHeight="1" spans="1:15">
      <c r="A1969" s="58" t="s">
        <v>20</v>
      </c>
      <c r="B1969" s="30" t="s">
        <v>1760</v>
      </c>
      <c r="C1969" s="94">
        <v>3</v>
      </c>
      <c r="D1969" s="37" t="s">
        <v>1888</v>
      </c>
      <c r="E1969" s="58"/>
      <c r="F1969" s="30"/>
      <c r="G1969" s="94">
        <v>1</v>
      </c>
      <c r="H1969" s="58">
        <f t="shared" si="160"/>
        <v>1</v>
      </c>
      <c r="I1969" s="58"/>
      <c r="J1969" s="30">
        <f t="shared" si="161"/>
        <v>1</v>
      </c>
      <c r="K1969" s="94">
        <v>13.75</v>
      </c>
      <c r="L1969" s="56">
        <f t="shared" si="157"/>
        <v>13.75</v>
      </c>
      <c r="M1969" s="58">
        <f t="shared" si="158"/>
        <v>0</v>
      </c>
      <c r="N1969" s="94">
        <f t="shared" si="159"/>
        <v>13.75</v>
      </c>
      <c r="O1969" s="58"/>
    </row>
    <row r="1970" ht="12" customHeight="1" spans="1:15">
      <c r="A1970" s="58" t="s">
        <v>20</v>
      </c>
      <c r="B1970" s="30" t="s">
        <v>1760</v>
      </c>
      <c r="C1970" s="93">
        <v>3</v>
      </c>
      <c r="D1970" s="37" t="s">
        <v>1889</v>
      </c>
      <c r="E1970" s="58"/>
      <c r="F1970" s="30"/>
      <c r="G1970" s="93">
        <v>1</v>
      </c>
      <c r="H1970" s="58">
        <f t="shared" si="160"/>
        <v>1</v>
      </c>
      <c r="I1970" s="58"/>
      <c r="J1970" s="30">
        <f t="shared" si="161"/>
        <v>1</v>
      </c>
      <c r="K1970" s="93">
        <v>13.75</v>
      </c>
      <c r="L1970" s="56">
        <f t="shared" si="157"/>
        <v>13.75</v>
      </c>
      <c r="M1970" s="58">
        <f t="shared" si="158"/>
        <v>0</v>
      </c>
      <c r="N1970" s="93">
        <f t="shared" si="159"/>
        <v>13.75</v>
      </c>
      <c r="O1970" s="58"/>
    </row>
    <row r="1971" ht="12" customHeight="1" spans="1:15">
      <c r="A1971" s="58" t="s">
        <v>20</v>
      </c>
      <c r="B1971" s="30" t="s">
        <v>1760</v>
      </c>
      <c r="C1971" s="94">
        <v>3</v>
      </c>
      <c r="D1971" s="37" t="s">
        <v>1890</v>
      </c>
      <c r="E1971" s="58"/>
      <c r="F1971" s="30"/>
      <c r="G1971" s="94">
        <v>1</v>
      </c>
      <c r="H1971" s="58">
        <f t="shared" si="160"/>
        <v>1</v>
      </c>
      <c r="I1971" s="58"/>
      <c r="J1971" s="30">
        <f t="shared" si="161"/>
        <v>1</v>
      </c>
      <c r="K1971" s="94">
        <v>13.75</v>
      </c>
      <c r="L1971" s="56">
        <f t="shared" si="157"/>
        <v>13.75</v>
      </c>
      <c r="M1971" s="58">
        <f t="shared" si="158"/>
        <v>0</v>
      </c>
      <c r="N1971" s="94">
        <f t="shared" si="159"/>
        <v>13.75</v>
      </c>
      <c r="O1971" s="58"/>
    </row>
    <row r="1972" ht="12" customHeight="1" spans="1:15">
      <c r="A1972" s="58" t="s">
        <v>20</v>
      </c>
      <c r="B1972" s="30" t="s">
        <v>1760</v>
      </c>
      <c r="C1972" s="93">
        <v>3</v>
      </c>
      <c r="D1972" s="37" t="s">
        <v>1891</v>
      </c>
      <c r="E1972" s="58"/>
      <c r="F1972" s="30"/>
      <c r="G1972" s="93">
        <v>1</v>
      </c>
      <c r="H1972" s="58">
        <f t="shared" si="160"/>
        <v>1</v>
      </c>
      <c r="I1972" s="58"/>
      <c r="J1972" s="30">
        <f t="shared" si="161"/>
        <v>1</v>
      </c>
      <c r="K1972" s="93">
        <v>13.75</v>
      </c>
      <c r="L1972" s="56">
        <f t="shared" si="157"/>
        <v>13.75</v>
      </c>
      <c r="M1972" s="58">
        <f t="shared" si="158"/>
        <v>0</v>
      </c>
      <c r="N1972" s="93">
        <f t="shared" si="159"/>
        <v>13.75</v>
      </c>
      <c r="O1972" s="58"/>
    </row>
    <row r="1973" ht="12" customHeight="1" spans="1:15">
      <c r="A1973" s="58" t="s">
        <v>20</v>
      </c>
      <c r="B1973" s="30" t="s">
        <v>1760</v>
      </c>
      <c r="C1973" s="94">
        <v>3</v>
      </c>
      <c r="D1973" s="37" t="s">
        <v>1892</v>
      </c>
      <c r="E1973" s="58"/>
      <c r="F1973" s="30"/>
      <c r="G1973" s="94">
        <v>1</v>
      </c>
      <c r="H1973" s="58">
        <f t="shared" si="160"/>
        <v>1</v>
      </c>
      <c r="I1973" s="58"/>
      <c r="J1973" s="30">
        <f t="shared" si="161"/>
        <v>1</v>
      </c>
      <c r="K1973" s="94">
        <v>13.75</v>
      </c>
      <c r="L1973" s="56">
        <f t="shared" si="157"/>
        <v>13.75</v>
      </c>
      <c r="M1973" s="58">
        <f t="shared" si="158"/>
        <v>0</v>
      </c>
      <c r="N1973" s="94">
        <f t="shared" si="159"/>
        <v>13.75</v>
      </c>
      <c r="O1973" s="58"/>
    </row>
    <row r="1974" ht="12" customHeight="1" spans="1:15">
      <c r="A1974" s="58" t="s">
        <v>20</v>
      </c>
      <c r="B1974" s="30" t="s">
        <v>1760</v>
      </c>
      <c r="C1974" s="93">
        <v>3</v>
      </c>
      <c r="D1974" s="37" t="s">
        <v>1812</v>
      </c>
      <c r="E1974" s="58"/>
      <c r="F1974" s="30"/>
      <c r="G1974" s="93">
        <v>1.1</v>
      </c>
      <c r="H1974" s="58">
        <f t="shared" si="160"/>
        <v>1.1</v>
      </c>
      <c r="I1974" s="58"/>
      <c r="J1974" s="30">
        <f t="shared" si="161"/>
        <v>1.1</v>
      </c>
      <c r="K1974" s="93">
        <v>13.75</v>
      </c>
      <c r="L1974" s="56">
        <f t="shared" si="157"/>
        <v>15.125</v>
      </c>
      <c r="M1974" s="58">
        <f t="shared" si="158"/>
        <v>0</v>
      </c>
      <c r="N1974" s="93">
        <f t="shared" si="159"/>
        <v>15.125</v>
      </c>
      <c r="O1974" s="58"/>
    </row>
    <row r="1975" ht="12" customHeight="1" spans="1:15">
      <c r="A1975" s="58" t="s">
        <v>20</v>
      </c>
      <c r="B1975" s="30" t="s">
        <v>1760</v>
      </c>
      <c r="C1975" s="94">
        <v>3</v>
      </c>
      <c r="D1975" s="37" t="s">
        <v>1893</v>
      </c>
      <c r="E1975" s="58"/>
      <c r="F1975" s="30"/>
      <c r="G1975" s="94">
        <v>1.8</v>
      </c>
      <c r="H1975" s="58">
        <f t="shared" si="160"/>
        <v>1.8</v>
      </c>
      <c r="I1975" s="58"/>
      <c r="J1975" s="30">
        <f t="shared" si="161"/>
        <v>1.8</v>
      </c>
      <c r="K1975" s="94">
        <v>13.75</v>
      </c>
      <c r="L1975" s="56">
        <f t="shared" si="157"/>
        <v>24.75</v>
      </c>
      <c r="M1975" s="58">
        <f t="shared" si="158"/>
        <v>0</v>
      </c>
      <c r="N1975" s="94">
        <f t="shared" si="159"/>
        <v>24.75</v>
      </c>
      <c r="O1975" s="58"/>
    </row>
    <row r="1976" ht="12" customHeight="1" spans="1:15">
      <c r="A1976" s="58" t="s">
        <v>20</v>
      </c>
      <c r="B1976" s="30" t="s">
        <v>1760</v>
      </c>
      <c r="C1976" s="93">
        <v>3</v>
      </c>
      <c r="D1976" s="37" t="s">
        <v>1770</v>
      </c>
      <c r="E1976" s="58"/>
      <c r="F1976" s="30"/>
      <c r="G1976" s="93">
        <v>1.1</v>
      </c>
      <c r="H1976" s="58">
        <f t="shared" si="160"/>
        <v>1.1</v>
      </c>
      <c r="I1976" s="58"/>
      <c r="J1976" s="30">
        <f t="shared" si="161"/>
        <v>1.1</v>
      </c>
      <c r="K1976" s="93">
        <v>13.75</v>
      </c>
      <c r="L1976" s="56">
        <f t="shared" si="157"/>
        <v>15.125</v>
      </c>
      <c r="M1976" s="58">
        <f t="shared" si="158"/>
        <v>0</v>
      </c>
      <c r="N1976" s="93">
        <f t="shared" si="159"/>
        <v>15.125</v>
      </c>
      <c r="O1976" s="58"/>
    </row>
    <row r="1977" ht="12" customHeight="1" spans="1:15">
      <c r="A1977" s="58" t="s">
        <v>20</v>
      </c>
      <c r="B1977" s="30" t="s">
        <v>1760</v>
      </c>
      <c r="C1977" s="94">
        <v>3</v>
      </c>
      <c r="D1977" s="37" t="s">
        <v>1894</v>
      </c>
      <c r="E1977" s="58"/>
      <c r="F1977" s="30"/>
      <c r="G1977" s="94">
        <v>1.1</v>
      </c>
      <c r="H1977" s="58">
        <f t="shared" si="160"/>
        <v>1.1</v>
      </c>
      <c r="I1977" s="58"/>
      <c r="J1977" s="30">
        <f t="shared" si="161"/>
        <v>1.1</v>
      </c>
      <c r="K1977" s="94">
        <v>13.75</v>
      </c>
      <c r="L1977" s="56">
        <f t="shared" si="157"/>
        <v>15.125</v>
      </c>
      <c r="M1977" s="58">
        <f t="shared" si="158"/>
        <v>0</v>
      </c>
      <c r="N1977" s="94">
        <f t="shared" si="159"/>
        <v>15.125</v>
      </c>
      <c r="O1977" s="58"/>
    </row>
    <row r="1978" ht="12" customHeight="1" spans="1:15">
      <c r="A1978" s="58" t="s">
        <v>20</v>
      </c>
      <c r="B1978" s="30" t="s">
        <v>1760</v>
      </c>
      <c r="C1978" s="93">
        <v>3</v>
      </c>
      <c r="D1978" s="37" t="s">
        <v>1895</v>
      </c>
      <c r="E1978" s="58"/>
      <c r="F1978" s="30"/>
      <c r="G1978" s="93">
        <v>1.1</v>
      </c>
      <c r="H1978" s="58">
        <f t="shared" si="160"/>
        <v>1.1</v>
      </c>
      <c r="I1978" s="58"/>
      <c r="J1978" s="30">
        <f t="shared" si="161"/>
        <v>1.1</v>
      </c>
      <c r="K1978" s="93">
        <v>13.75</v>
      </c>
      <c r="L1978" s="56">
        <f t="shared" si="157"/>
        <v>15.125</v>
      </c>
      <c r="M1978" s="58">
        <f t="shared" si="158"/>
        <v>0</v>
      </c>
      <c r="N1978" s="93">
        <f t="shared" si="159"/>
        <v>15.125</v>
      </c>
      <c r="O1978" s="58"/>
    </row>
    <row r="1979" ht="12" customHeight="1" spans="1:15">
      <c r="A1979" s="58" t="s">
        <v>20</v>
      </c>
      <c r="B1979" s="30" t="s">
        <v>1760</v>
      </c>
      <c r="C1979" s="94">
        <v>3</v>
      </c>
      <c r="D1979" s="37" t="s">
        <v>1896</v>
      </c>
      <c r="E1979" s="58"/>
      <c r="F1979" s="30"/>
      <c r="G1979" s="94">
        <v>1.1</v>
      </c>
      <c r="H1979" s="58">
        <f t="shared" si="160"/>
        <v>1.1</v>
      </c>
      <c r="I1979" s="58"/>
      <c r="J1979" s="30">
        <f t="shared" si="161"/>
        <v>1.1</v>
      </c>
      <c r="K1979" s="94">
        <v>13.75</v>
      </c>
      <c r="L1979" s="56">
        <f t="shared" si="157"/>
        <v>15.125</v>
      </c>
      <c r="M1979" s="58">
        <f t="shared" si="158"/>
        <v>0</v>
      </c>
      <c r="N1979" s="94">
        <f t="shared" si="159"/>
        <v>15.125</v>
      </c>
      <c r="O1979" s="58"/>
    </row>
    <row r="1980" ht="12" customHeight="1" spans="1:15">
      <c r="A1980" s="58" t="s">
        <v>20</v>
      </c>
      <c r="B1980" s="30" t="s">
        <v>1760</v>
      </c>
      <c r="C1980" s="93">
        <v>3</v>
      </c>
      <c r="D1980" s="37" t="s">
        <v>1897</v>
      </c>
      <c r="E1980" s="58"/>
      <c r="F1980" s="30"/>
      <c r="G1980" s="93">
        <v>1.1</v>
      </c>
      <c r="H1980" s="58">
        <f t="shared" si="160"/>
        <v>1.1</v>
      </c>
      <c r="I1980" s="58"/>
      <c r="J1980" s="30">
        <f t="shared" si="161"/>
        <v>1.1</v>
      </c>
      <c r="K1980" s="93">
        <v>13.75</v>
      </c>
      <c r="L1980" s="56">
        <f t="shared" si="157"/>
        <v>15.125</v>
      </c>
      <c r="M1980" s="58">
        <f t="shared" si="158"/>
        <v>0</v>
      </c>
      <c r="N1980" s="93">
        <f t="shared" si="159"/>
        <v>15.125</v>
      </c>
      <c r="O1980" s="58"/>
    </row>
    <row r="1981" ht="12" customHeight="1" spans="1:15">
      <c r="A1981" s="58" t="s">
        <v>20</v>
      </c>
      <c r="B1981" s="30" t="s">
        <v>1760</v>
      </c>
      <c r="C1981" s="94">
        <v>3</v>
      </c>
      <c r="D1981" s="37" t="s">
        <v>1898</v>
      </c>
      <c r="E1981" s="58"/>
      <c r="F1981" s="30"/>
      <c r="G1981" s="94">
        <v>1.1</v>
      </c>
      <c r="H1981" s="58">
        <f t="shared" si="160"/>
        <v>1.1</v>
      </c>
      <c r="I1981" s="58"/>
      <c r="J1981" s="30">
        <f t="shared" si="161"/>
        <v>1.1</v>
      </c>
      <c r="K1981" s="94">
        <v>13.75</v>
      </c>
      <c r="L1981" s="56">
        <f t="shared" si="157"/>
        <v>15.125</v>
      </c>
      <c r="M1981" s="58">
        <f t="shared" si="158"/>
        <v>0</v>
      </c>
      <c r="N1981" s="94">
        <f t="shared" si="159"/>
        <v>15.125</v>
      </c>
      <c r="O1981" s="58"/>
    </row>
    <row r="1982" ht="12" customHeight="1" spans="1:15">
      <c r="A1982" s="58" t="s">
        <v>20</v>
      </c>
      <c r="B1982" s="30" t="s">
        <v>1760</v>
      </c>
      <c r="C1982" s="93">
        <v>3</v>
      </c>
      <c r="D1982" s="37" t="s">
        <v>1899</v>
      </c>
      <c r="E1982" s="58"/>
      <c r="F1982" s="30"/>
      <c r="G1982" s="93">
        <v>1.1</v>
      </c>
      <c r="H1982" s="58">
        <f t="shared" si="160"/>
        <v>1.1</v>
      </c>
      <c r="I1982" s="58"/>
      <c r="J1982" s="30">
        <f t="shared" si="161"/>
        <v>1.1</v>
      </c>
      <c r="K1982" s="93">
        <v>13.75</v>
      </c>
      <c r="L1982" s="56">
        <f t="shared" si="157"/>
        <v>15.125</v>
      </c>
      <c r="M1982" s="58">
        <f t="shared" si="158"/>
        <v>0</v>
      </c>
      <c r="N1982" s="93">
        <f t="shared" si="159"/>
        <v>15.125</v>
      </c>
      <c r="O1982" s="58"/>
    </row>
    <row r="1983" ht="12" customHeight="1" spans="1:15">
      <c r="A1983" s="58" t="s">
        <v>20</v>
      </c>
      <c r="B1983" s="30" t="s">
        <v>1760</v>
      </c>
      <c r="C1983" s="94">
        <v>3</v>
      </c>
      <c r="D1983" s="37" t="s">
        <v>1900</v>
      </c>
      <c r="E1983" s="58"/>
      <c r="F1983" s="30"/>
      <c r="G1983" s="94">
        <v>1.1</v>
      </c>
      <c r="H1983" s="58">
        <f t="shared" si="160"/>
        <v>1.1</v>
      </c>
      <c r="I1983" s="58"/>
      <c r="J1983" s="30">
        <f t="shared" si="161"/>
        <v>1.1</v>
      </c>
      <c r="K1983" s="94">
        <v>13.75</v>
      </c>
      <c r="L1983" s="56">
        <f t="shared" si="157"/>
        <v>15.125</v>
      </c>
      <c r="M1983" s="58">
        <f t="shared" si="158"/>
        <v>0</v>
      </c>
      <c r="N1983" s="94">
        <f t="shared" si="159"/>
        <v>15.125</v>
      </c>
      <c r="O1983" s="58"/>
    </row>
    <row r="1984" ht="12" customHeight="1" spans="1:15">
      <c r="A1984" s="58" t="s">
        <v>20</v>
      </c>
      <c r="B1984" s="30" t="s">
        <v>1760</v>
      </c>
      <c r="C1984" s="93">
        <v>3</v>
      </c>
      <c r="D1984" s="37" t="s">
        <v>1901</v>
      </c>
      <c r="E1984" s="58"/>
      <c r="F1984" s="30"/>
      <c r="G1984" s="93">
        <v>1.1</v>
      </c>
      <c r="H1984" s="58">
        <f t="shared" si="160"/>
        <v>1.1</v>
      </c>
      <c r="I1984" s="58"/>
      <c r="J1984" s="30">
        <f t="shared" si="161"/>
        <v>1.1</v>
      </c>
      <c r="K1984" s="93">
        <v>13.75</v>
      </c>
      <c r="L1984" s="56">
        <f t="shared" si="157"/>
        <v>15.125</v>
      </c>
      <c r="M1984" s="58">
        <f t="shared" si="158"/>
        <v>0</v>
      </c>
      <c r="N1984" s="93">
        <f t="shared" si="159"/>
        <v>15.125</v>
      </c>
      <c r="O1984" s="58"/>
    </row>
    <row r="1985" ht="12" customHeight="1" spans="1:15">
      <c r="A1985" s="58" t="s">
        <v>20</v>
      </c>
      <c r="B1985" s="30" t="s">
        <v>1760</v>
      </c>
      <c r="C1985" s="94">
        <v>3</v>
      </c>
      <c r="D1985" s="37" t="s">
        <v>1808</v>
      </c>
      <c r="E1985" s="58"/>
      <c r="F1985" s="30"/>
      <c r="G1985" s="94">
        <v>1.1</v>
      </c>
      <c r="H1985" s="58">
        <f t="shared" si="160"/>
        <v>1.1</v>
      </c>
      <c r="I1985" s="58"/>
      <c r="J1985" s="30">
        <f t="shared" si="161"/>
        <v>1.1</v>
      </c>
      <c r="K1985" s="94">
        <v>13.75</v>
      </c>
      <c r="L1985" s="56">
        <f t="shared" si="157"/>
        <v>15.125</v>
      </c>
      <c r="M1985" s="58">
        <f t="shared" si="158"/>
        <v>0</v>
      </c>
      <c r="N1985" s="94">
        <f t="shared" si="159"/>
        <v>15.125</v>
      </c>
      <c r="O1985" s="58"/>
    </row>
    <row r="1986" ht="12" customHeight="1" spans="1:15">
      <c r="A1986" s="58" t="s">
        <v>20</v>
      </c>
      <c r="B1986" s="30" t="s">
        <v>1760</v>
      </c>
      <c r="C1986" s="93">
        <v>3</v>
      </c>
      <c r="D1986" s="37" t="s">
        <v>1902</v>
      </c>
      <c r="E1986" s="58"/>
      <c r="F1986" s="30"/>
      <c r="G1986" s="93">
        <v>1.1</v>
      </c>
      <c r="H1986" s="58">
        <f t="shared" si="160"/>
        <v>1.1</v>
      </c>
      <c r="I1986" s="58"/>
      <c r="J1986" s="30">
        <f t="shared" si="161"/>
        <v>1.1</v>
      </c>
      <c r="K1986" s="93">
        <v>13.75</v>
      </c>
      <c r="L1986" s="56">
        <f t="shared" si="157"/>
        <v>15.125</v>
      </c>
      <c r="M1986" s="58">
        <f t="shared" si="158"/>
        <v>0</v>
      </c>
      <c r="N1986" s="93">
        <f t="shared" si="159"/>
        <v>15.125</v>
      </c>
      <c r="O1986" s="58"/>
    </row>
    <row r="1987" ht="12" customHeight="1" spans="1:15">
      <c r="A1987" s="58" t="s">
        <v>20</v>
      </c>
      <c r="B1987" s="30" t="s">
        <v>1760</v>
      </c>
      <c r="C1987" s="94">
        <v>3</v>
      </c>
      <c r="D1987" s="37" t="s">
        <v>1903</v>
      </c>
      <c r="E1987" s="58"/>
      <c r="F1987" s="30"/>
      <c r="G1987" s="94">
        <v>1.1</v>
      </c>
      <c r="H1987" s="58">
        <f t="shared" si="160"/>
        <v>1.1</v>
      </c>
      <c r="I1987" s="58"/>
      <c r="J1987" s="30">
        <f t="shared" si="161"/>
        <v>1.1</v>
      </c>
      <c r="K1987" s="94">
        <v>13.75</v>
      </c>
      <c r="L1987" s="56">
        <f t="shared" si="157"/>
        <v>15.125</v>
      </c>
      <c r="M1987" s="58">
        <f t="shared" si="158"/>
        <v>0</v>
      </c>
      <c r="N1987" s="94">
        <f t="shared" si="159"/>
        <v>15.125</v>
      </c>
      <c r="O1987" s="58"/>
    </row>
    <row r="1988" ht="12" customHeight="1" spans="1:15">
      <c r="A1988" s="58" t="s">
        <v>20</v>
      </c>
      <c r="B1988" s="30" t="s">
        <v>1760</v>
      </c>
      <c r="C1988" s="93">
        <v>3</v>
      </c>
      <c r="D1988" s="37" t="s">
        <v>1904</v>
      </c>
      <c r="E1988" s="58"/>
      <c r="F1988" s="30"/>
      <c r="G1988" s="93">
        <v>1.1</v>
      </c>
      <c r="H1988" s="58">
        <f t="shared" si="160"/>
        <v>1.1</v>
      </c>
      <c r="I1988" s="58"/>
      <c r="J1988" s="30">
        <f t="shared" si="161"/>
        <v>1.1</v>
      </c>
      <c r="K1988" s="93">
        <v>13.75</v>
      </c>
      <c r="L1988" s="56">
        <f t="shared" si="157"/>
        <v>15.125</v>
      </c>
      <c r="M1988" s="58">
        <f t="shared" si="158"/>
        <v>0</v>
      </c>
      <c r="N1988" s="93">
        <f t="shared" si="159"/>
        <v>15.125</v>
      </c>
      <c r="O1988" s="58"/>
    </row>
    <row r="1989" ht="12" customHeight="1" spans="1:15">
      <c r="A1989" s="58" t="s">
        <v>20</v>
      </c>
      <c r="B1989" s="30" t="s">
        <v>1760</v>
      </c>
      <c r="C1989" s="94">
        <v>3</v>
      </c>
      <c r="D1989" s="37" t="s">
        <v>1905</v>
      </c>
      <c r="E1989" s="58"/>
      <c r="F1989" s="30"/>
      <c r="G1989" s="94">
        <v>1.1</v>
      </c>
      <c r="H1989" s="58">
        <f t="shared" si="160"/>
        <v>1.1</v>
      </c>
      <c r="I1989" s="58"/>
      <c r="J1989" s="30">
        <f t="shared" si="161"/>
        <v>1.1</v>
      </c>
      <c r="K1989" s="94">
        <v>13.75</v>
      </c>
      <c r="L1989" s="56">
        <f t="shared" si="157"/>
        <v>15.125</v>
      </c>
      <c r="M1989" s="58">
        <f t="shared" si="158"/>
        <v>0</v>
      </c>
      <c r="N1989" s="94">
        <f t="shared" si="159"/>
        <v>15.125</v>
      </c>
      <c r="O1989" s="58"/>
    </row>
    <row r="1990" ht="12" customHeight="1" spans="1:15">
      <c r="A1990" s="58" t="s">
        <v>20</v>
      </c>
      <c r="B1990" s="30" t="s">
        <v>1760</v>
      </c>
      <c r="C1990" s="93">
        <v>3</v>
      </c>
      <c r="D1990" s="37" t="s">
        <v>1906</v>
      </c>
      <c r="E1990" s="58"/>
      <c r="F1990" s="30"/>
      <c r="G1990" s="93">
        <v>1.1</v>
      </c>
      <c r="H1990" s="58">
        <f t="shared" si="160"/>
        <v>1.1</v>
      </c>
      <c r="I1990" s="58"/>
      <c r="J1990" s="30">
        <f t="shared" si="161"/>
        <v>1.1</v>
      </c>
      <c r="K1990" s="93">
        <v>13.75</v>
      </c>
      <c r="L1990" s="56">
        <f t="shared" si="157"/>
        <v>15.125</v>
      </c>
      <c r="M1990" s="58">
        <f t="shared" si="158"/>
        <v>0</v>
      </c>
      <c r="N1990" s="93">
        <f t="shared" si="159"/>
        <v>15.125</v>
      </c>
      <c r="O1990" s="58"/>
    </row>
    <row r="1991" ht="12" customHeight="1" spans="1:15">
      <c r="A1991" s="58" t="s">
        <v>20</v>
      </c>
      <c r="B1991" s="30" t="s">
        <v>1760</v>
      </c>
      <c r="C1991" s="94">
        <v>3</v>
      </c>
      <c r="D1991" s="37" t="s">
        <v>1907</v>
      </c>
      <c r="E1991" s="58"/>
      <c r="F1991" s="30"/>
      <c r="G1991" s="94">
        <v>1.1</v>
      </c>
      <c r="H1991" s="58">
        <f t="shared" si="160"/>
        <v>1.1</v>
      </c>
      <c r="I1991" s="58"/>
      <c r="J1991" s="30">
        <f t="shared" si="161"/>
        <v>1.1</v>
      </c>
      <c r="K1991" s="94">
        <v>13.75</v>
      </c>
      <c r="L1991" s="56">
        <f t="shared" si="157"/>
        <v>15.125</v>
      </c>
      <c r="M1991" s="58">
        <f t="shared" si="158"/>
        <v>0</v>
      </c>
      <c r="N1991" s="94">
        <f t="shared" si="159"/>
        <v>15.125</v>
      </c>
      <c r="O1991" s="58"/>
    </row>
    <row r="1992" ht="12" customHeight="1" spans="1:15">
      <c r="A1992" s="58" t="s">
        <v>20</v>
      </c>
      <c r="B1992" s="30" t="s">
        <v>1760</v>
      </c>
      <c r="C1992" s="93">
        <v>4</v>
      </c>
      <c r="D1992" s="37" t="s">
        <v>1908</v>
      </c>
      <c r="E1992" s="58"/>
      <c r="F1992" s="30"/>
      <c r="G1992" s="93">
        <v>21.5</v>
      </c>
      <c r="H1992" s="58">
        <f t="shared" si="160"/>
        <v>21.5</v>
      </c>
      <c r="I1992" s="58"/>
      <c r="J1992" s="30">
        <f t="shared" si="161"/>
        <v>21.5</v>
      </c>
      <c r="K1992" s="93">
        <v>13.75</v>
      </c>
      <c r="L1992" s="56">
        <f t="shared" si="157"/>
        <v>295.625</v>
      </c>
      <c r="M1992" s="58">
        <f t="shared" si="158"/>
        <v>0</v>
      </c>
      <c r="N1992" s="93">
        <f t="shared" si="159"/>
        <v>295.625</v>
      </c>
      <c r="O1992" s="58"/>
    </row>
    <row r="1993" ht="12" customHeight="1" spans="1:15">
      <c r="A1993" s="58" t="s">
        <v>20</v>
      </c>
      <c r="B1993" s="30" t="s">
        <v>1760</v>
      </c>
      <c r="C1993" s="94">
        <v>4</v>
      </c>
      <c r="D1993" s="37" t="s">
        <v>1909</v>
      </c>
      <c r="E1993" s="58"/>
      <c r="F1993" s="30"/>
      <c r="G1993" s="94">
        <v>10.9</v>
      </c>
      <c r="H1993" s="58">
        <f t="shared" si="160"/>
        <v>10.9</v>
      </c>
      <c r="I1993" s="58"/>
      <c r="J1993" s="30">
        <f t="shared" si="161"/>
        <v>10.9</v>
      </c>
      <c r="K1993" s="94">
        <v>13.75</v>
      </c>
      <c r="L1993" s="56">
        <f t="shared" si="157"/>
        <v>149.875</v>
      </c>
      <c r="M1993" s="58">
        <f t="shared" si="158"/>
        <v>0</v>
      </c>
      <c r="N1993" s="94">
        <f t="shared" si="159"/>
        <v>149.875</v>
      </c>
      <c r="O1993" s="58"/>
    </row>
    <row r="1994" ht="12" customHeight="1" spans="1:15">
      <c r="A1994" s="58" t="s">
        <v>20</v>
      </c>
      <c r="B1994" s="30" t="s">
        <v>1760</v>
      </c>
      <c r="C1994" s="93">
        <v>4</v>
      </c>
      <c r="D1994" s="37" t="s">
        <v>1910</v>
      </c>
      <c r="E1994" s="58"/>
      <c r="F1994" s="30"/>
      <c r="G1994" s="93">
        <v>3.8</v>
      </c>
      <c r="H1994" s="58">
        <f t="shared" si="160"/>
        <v>3.8</v>
      </c>
      <c r="I1994" s="58"/>
      <c r="J1994" s="30">
        <f t="shared" si="161"/>
        <v>3.8</v>
      </c>
      <c r="K1994" s="93">
        <v>13.75</v>
      </c>
      <c r="L1994" s="56">
        <f t="shared" ref="L1994:L2057" si="162">H1994*K1994</f>
        <v>52.25</v>
      </c>
      <c r="M1994" s="58">
        <f t="shared" ref="M1994:M2057" si="163">I1994*K1994</f>
        <v>0</v>
      </c>
      <c r="N1994" s="93">
        <f t="shared" si="159"/>
        <v>52.25</v>
      </c>
      <c r="O1994" s="58"/>
    </row>
    <row r="1995" ht="12" customHeight="1" spans="1:15">
      <c r="A1995" s="58" t="s">
        <v>20</v>
      </c>
      <c r="B1995" s="30" t="s">
        <v>1760</v>
      </c>
      <c r="C1995" s="94">
        <v>4</v>
      </c>
      <c r="D1995" s="37" t="s">
        <v>1911</v>
      </c>
      <c r="E1995" s="58"/>
      <c r="F1995" s="30"/>
      <c r="G1995" s="94">
        <v>14.4</v>
      </c>
      <c r="H1995" s="58">
        <f t="shared" si="160"/>
        <v>14.4</v>
      </c>
      <c r="I1995" s="58"/>
      <c r="J1995" s="30">
        <f t="shared" si="161"/>
        <v>14.4</v>
      </c>
      <c r="K1995" s="94">
        <v>13.75</v>
      </c>
      <c r="L1995" s="56">
        <f t="shared" si="162"/>
        <v>198</v>
      </c>
      <c r="M1995" s="58">
        <f t="shared" si="163"/>
        <v>0</v>
      </c>
      <c r="N1995" s="94">
        <f t="shared" ref="N1995:N2058" si="164">L1995-M1995</f>
        <v>198</v>
      </c>
      <c r="O1995" s="58"/>
    </row>
    <row r="1996" ht="12" customHeight="1" spans="1:15">
      <c r="A1996" s="58" t="s">
        <v>20</v>
      </c>
      <c r="B1996" s="30" t="s">
        <v>1760</v>
      </c>
      <c r="C1996" s="93">
        <v>4</v>
      </c>
      <c r="D1996" s="37" t="s">
        <v>1912</v>
      </c>
      <c r="E1996" s="58"/>
      <c r="F1996" s="30"/>
      <c r="G1996" s="93">
        <v>10.9</v>
      </c>
      <c r="H1996" s="58">
        <f t="shared" si="160"/>
        <v>10.9</v>
      </c>
      <c r="I1996" s="58"/>
      <c r="J1996" s="30">
        <f t="shared" si="161"/>
        <v>10.9</v>
      </c>
      <c r="K1996" s="93">
        <v>13.75</v>
      </c>
      <c r="L1996" s="56">
        <f t="shared" si="162"/>
        <v>149.875</v>
      </c>
      <c r="M1996" s="58">
        <f t="shared" si="163"/>
        <v>0</v>
      </c>
      <c r="N1996" s="93">
        <f t="shared" si="164"/>
        <v>149.875</v>
      </c>
      <c r="O1996" s="58"/>
    </row>
    <row r="1997" ht="12" customHeight="1" spans="1:15">
      <c r="A1997" s="58" t="s">
        <v>20</v>
      </c>
      <c r="B1997" s="30" t="s">
        <v>1760</v>
      </c>
      <c r="C1997" s="94">
        <v>4</v>
      </c>
      <c r="D1997" s="37" t="s">
        <v>1913</v>
      </c>
      <c r="E1997" s="58"/>
      <c r="F1997" s="30"/>
      <c r="G1997" s="94">
        <v>21.5</v>
      </c>
      <c r="H1997" s="58">
        <f t="shared" si="160"/>
        <v>21.5</v>
      </c>
      <c r="I1997" s="58"/>
      <c r="J1997" s="30">
        <f t="shared" si="161"/>
        <v>21.5</v>
      </c>
      <c r="K1997" s="94">
        <v>13.75</v>
      </c>
      <c r="L1997" s="56">
        <f t="shared" si="162"/>
        <v>295.625</v>
      </c>
      <c r="M1997" s="58">
        <f t="shared" si="163"/>
        <v>0</v>
      </c>
      <c r="N1997" s="94">
        <f t="shared" si="164"/>
        <v>295.625</v>
      </c>
      <c r="O1997" s="58"/>
    </row>
    <row r="1998" ht="12" customHeight="1" spans="1:15">
      <c r="A1998" s="58" t="s">
        <v>20</v>
      </c>
      <c r="B1998" s="30" t="s">
        <v>1760</v>
      </c>
      <c r="C1998" s="93">
        <v>4</v>
      </c>
      <c r="D1998" s="37" t="s">
        <v>1914</v>
      </c>
      <c r="E1998" s="58"/>
      <c r="F1998" s="30"/>
      <c r="G1998" s="93">
        <v>3.8</v>
      </c>
      <c r="H1998" s="58">
        <f t="shared" si="160"/>
        <v>3.8</v>
      </c>
      <c r="I1998" s="58"/>
      <c r="J1998" s="30">
        <f t="shared" si="161"/>
        <v>3.8</v>
      </c>
      <c r="K1998" s="93">
        <v>13.75</v>
      </c>
      <c r="L1998" s="56">
        <f t="shared" si="162"/>
        <v>52.25</v>
      </c>
      <c r="M1998" s="58">
        <f t="shared" si="163"/>
        <v>0</v>
      </c>
      <c r="N1998" s="93">
        <f t="shared" si="164"/>
        <v>52.25</v>
      </c>
      <c r="O1998" s="58"/>
    </row>
    <row r="1999" ht="12" customHeight="1" spans="1:15">
      <c r="A1999" s="58" t="s">
        <v>20</v>
      </c>
      <c r="B1999" s="30" t="s">
        <v>1760</v>
      </c>
      <c r="C1999" s="94">
        <v>4</v>
      </c>
      <c r="D1999" s="37" t="s">
        <v>1915</v>
      </c>
      <c r="E1999" s="58"/>
      <c r="F1999" s="30"/>
      <c r="G1999" s="94">
        <v>21.5</v>
      </c>
      <c r="H1999" s="58">
        <f t="shared" si="160"/>
        <v>21.5</v>
      </c>
      <c r="I1999" s="58"/>
      <c r="J1999" s="30">
        <f t="shared" si="161"/>
        <v>21.5</v>
      </c>
      <c r="K1999" s="94">
        <v>13.75</v>
      </c>
      <c r="L1999" s="56">
        <f t="shared" si="162"/>
        <v>295.625</v>
      </c>
      <c r="M1999" s="58">
        <f t="shared" si="163"/>
        <v>0</v>
      </c>
      <c r="N1999" s="94">
        <f t="shared" si="164"/>
        <v>295.625</v>
      </c>
      <c r="O1999" s="58"/>
    </row>
    <row r="2000" ht="12" customHeight="1" spans="1:15">
      <c r="A2000" s="58" t="s">
        <v>20</v>
      </c>
      <c r="B2000" s="30" t="s">
        <v>1760</v>
      </c>
      <c r="C2000" s="93">
        <v>4</v>
      </c>
      <c r="D2000" s="37" t="s">
        <v>1916</v>
      </c>
      <c r="E2000" s="58"/>
      <c r="F2000" s="30"/>
      <c r="G2000" s="93">
        <v>10.9</v>
      </c>
      <c r="H2000" s="58">
        <f t="shared" si="160"/>
        <v>10.9</v>
      </c>
      <c r="I2000" s="58"/>
      <c r="J2000" s="30">
        <f t="shared" si="161"/>
        <v>10.9</v>
      </c>
      <c r="K2000" s="93">
        <v>13.75</v>
      </c>
      <c r="L2000" s="56">
        <f t="shared" si="162"/>
        <v>149.875</v>
      </c>
      <c r="M2000" s="58">
        <f t="shared" si="163"/>
        <v>0</v>
      </c>
      <c r="N2000" s="93">
        <f t="shared" si="164"/>
        <v>149.875</v>
      </c>
      <c r="O2000" s="58"/>
    </row>
    <row r="2001" ht="12" customHeight="1" spans="1:15">
      <c r="A2001" s="58" t="s">
        <v>20</v>
      </c>
      <c r="B2001" s="30" t="s">
        <v>1760</v>
      </c>
      <c r="C2001" s="94">
        <v>4</v>
      </c>
      <c r="D2001" s="37" t="s">
        <v>1917</v>
      </c>
      <c r="E2001" s="58"/>
      <c r="F2001" s="30"/>
      <c r="G2001" s="94">
        <v>3.8</v>
      </c>
      <c r="H2001" s="58">
        <f t="shared" si="160"/>
        <v>3.8</v>
      </c>
      <c r="I2001" s="58"/>
      <c r="J2001" s="30">
        <f t="shared" si="161"/>
        <v>3.8</v>
      </c>
      <c r="K2001" s="94">
        <v>13.75</v>
      </c>
      <c r="L2001" s="56">
        <f t="shared" si="162"/>
        <v>52.25</v>
      </c>
      <c r="M2001" s="58">
        <f t="shared" si="163"/>
        <v>0</v>
      </c>
      <c r="N2001" s="94">
        <f t="shared" si="164"/>
        <v>52.25</v>
      </c>
      <c r="O2001" s="58"/>
    </row>
    <row r="2002" ht="12" customHeight="1" spans="1:15">
      <c r="A2002" s="58" t="s">
        <v>20</v>
      </c>
      <c r="B2002" s="30" t="s">
        <v>1760</v>
      </c>
      <c r="C2002" s="93">
        <v>4</v>
      </c>
      <c r="D2002" s="37" t="s">
        <v>1918</v>
      </c>
      <c r="E2002" s="58"/>
      <c r="F2002" s="30"/>
      <c r="G2002" s="93">
        <v>3.8</v>
      </c>
      <c r="H2002" s="58">
        <f t="shared" si="160"/>
        <v>3.8</v>
      </c>
      <c r="I2002" s="58"/>
      <c r="J2002" s="30">
        <f t="shared" si="161"/>
        <v>3.8</v>
      </c>
      <c r="K2002" s="93">
        <v>13.75</v>
      </c>
      <c r="L2002" s="56">
        <f t="shared" si="162"/>
        <v>52.25</v>
      </c>
      <c r="M2002" s="58">
        <f t="shared" si="163"/>
        <v>0</v>
      </c>
      <c r="N2002" s="93">
        <f t="shared" si="164"/>
        <v>52.25</v>
      </c>
      <c r="O2002" s="58"/>
    </row>
    <row r="2003" ht="12" customHeight="1" spans="1:15">
      <c r="A2003" s="58" t="s">
        <v>20</v>
      </c>
      <c r="B2003" s="30" t="s">
        <v>1760</v>
      </c>
      <c r="C2003" s="94">
        <v>4</v>
      </c>
      <c r="D2003" s="37" t="s">
        <v>1919</v>
      </c>
      <c r="E2003" s="58"/>
      <c r="F2003" s="30"/>
      <c r="G2003" s="94">
        <v>3.8</v>
      </c>
      <c r="H2003" s="58">
        <f t="shared" ref="H2003:H2066" si="165">F2003+G2003</f>
        <v>3.8</v>
      </c>
      <c r="I2003" s="58"/>
      <c r="J2003" s="30">
        <f t="shared" ref="J2003:J2066" si="166">H2003</f>
        <v>3.8</v>
      </c>
      <c r="K2003" s="94">
        <v>13.75</v>
      </c>
      <c r="L2003" s="56">
        <f t="shared" si="162"/>
        <v>52.25</v>
      </c>
      <c r="M2003" s="58">
        <f t="shared" si="163"/>
        <v>0</v>
      </c>
      <c r="N2003" s="94">
        <f t="shared" si="164"/>
        <v>52.25</v>
      </c>
      <c r="O2003" s="58"/>
    </row>
    <row r="2004" ht="12" customHeight="1" spans="1:15">
      <c r="A2004" s="58" t="s">
        <v>20</v>
      </c>
      <c r="B2004" s="30" t="s">
        <v>1760</v>
      </c>
      <c r="C2004" s="93">
        <v>4</v>
      </c>
      <c r="D2004" s="37" t="s">
        <v>1920</v>
      </c>
      <c r="E2004" s="58"/>
      <c r="F2004" s="30"/>
      <c r="G2004" s="93">
        <v>18</v>
      </c>
      <c r="H2004" s="58">
        <f t="shared" si="165"/>
        <v>18</v>
      </c>
      <c r="I2004" s="58"/>
      <c r="J2004" s="30">
        <f t="shared" si="166"/>
        <v>18</v>
      </c>
      <c r="K2004" s="93">
        <v>13.75</v>
      </c>
      <c r="L2004" s="56">
        <f t="shared" si="162"/>
        <v>247.5</v>
      </c>
      <c r="M2004" s="58">
        <f t="shared" si="163"/>
        <v>0</v>
      </c>
      <c r="N2004" s="93">
        <f t="shared" si="164"/>
        <v>247.5</v>
      </c>
      <c r="O2004" s="58"/>
    </row>
    <row r="2005" ht="12" customHeight="1" spans="1:15">
      <c r="A2005" s="58" t="s">
        <v>20</v>
      </c>
      <c r="B2005" s="30" t="s">
        <v>1760</v>
      </c>
      <c r="C2005" s="94">
        <v>4</v>
      </c>
      <c r="D2005" s="37" t="s">
        <v>1921</v>
      </c>
      <c r="E2005" s="58"/>
      <c r="F2005" s="30"/>
      <c r="G2005" s="94">
        <v>7.3</v>
      </c>
      <c r="H2005" s="58">
        <f t="shared" si="165"/>
        <v>7.3</v>
      </c>
      <c r="I2005" s="58"/>
      <c r="J2005" s="30">
        <f t="shared" si="166"/>
        <v>7.3</v>
      </c>
      <c r="K2005" s="94">
        <v>13.75</v>
      </c>
      <c r="L2005" s="56">
        <f t="shared" si="162"/>
        <v>100.375</v>
      </c>
      <c r="M2005" s="58">
        <f t="shared" si="163"/>
        <v>0</v>
      </c>
      <c r="N2005" s="94">
        <f t="shared" si="164"/>
        <v>100.375</v>
      </c>
      <c r="O2005" s="58"/>
    </row>
    <row r="2006" ht="12" customHeight="1" spans="1:15">
      <c r="A2006" s="58" t="s">
        <v>20</v>
      </c>
      <c r="B2006" s="30" t="s">
        <v>1760</v>
      </c>
      <c r="C2006" s="93">
        <v>4</v>
      </c>
      <c r="D2006" s="37" t="s">
        <v>1922</v>
      </c>
      <c r="E2006" s="58"/>
      <c r="F2006" s="30"/>
      <c r="G2006" s="93">
        <v>7.3</v>
      </c>
      <c r="H2006" s="58">
        <f t="shared" si="165"/>
        <v>7.3</v>
      </c>
      <c r="I2006" s="58"/>
      <c r="J2006" s="30">
        <f t="shared" si="166"/>
        <v>7.3</v>
      </c>
      <c r="K2006" s="93">
        <v>13.75</v>
      </c>
      <c r="L2006" s="56">
        <f t="shared" si="162"/>
        <v>100.375</v>
      </c>
      <c r="M2006" s="58">
        <f t="shared" si="163"/>
        <v>0</v>
      </c>
      <c r="N2006" s="93">
        <f t="shared" si="164"/>
        <v>100.375</v>
      </c>
      <c r="O2006" s="58"/>
    </row>
    <row r="2007" ht="12" customHeight="1" spans="1:15">
      <c r="A2007" s="58" t="s">
        <v>20</v>
      </c>
      <c r="B2007" s="30" t="s">
        <v>1760</v>
      </c>
      <c r="C2007" s="94">
        <v>4</v>
      </c>
      <c r="D2007" s="37" t="s">
        <v>1923</v>
      </c>
      <c r="E2007" s="58"/>
      <c r="F2007" s="30"/>
      <c r="G2007" s="94">
        <v>25.1</v>
      </c>
      <c r="H2007" s="58">
        <f t="shared" si="165"/>
        <v>25.1</v>
      </c>
      <c r="I2007" s="58"/>
      <c r="J2007" s="30">
        <f t="shared" si="166"/>
        <v>25.1</v>
      </c>
      <c r="K2007" s="94">
        <v>13.75</v>
      </c>
      <c r="L2007" s="56">
        <f t="shared" si="162"/>
        <v>345.125</v>
      </c>
      <c r="M2007" s="58">
        <f t="shared" si="163"/>
        <v>0</v>
      </c>
      <c r="N2007" s="94">
        <f t="shared" si="164"/>
        <v>345.125</v>
      </c>
      <c r="O2007" s="58"/>
    </row>
    <row r="2008" ht="12" customHeight="1" spans="1:15">
      <c r="A2008" s="58" t="s">
        <v>20</v>
      </c>
      <c r="B2008" s="30" t="s">
        <v>1760</v>
      </c>
      <c r="C2008" s="93">
        <v>4</v>
      </c>
      <c r="D2008" s="37" t="s">
        <v>1924</v>
      </c>
      <c r="E2008" s="58"/>
      <c r="F2008" s="30"/>
      <c r="G2008" s="93">
        <v>14.4</v>
      </c>
      <c r="H2008" s="58">
        <f t="shared" si="165"/>
        <v>14.4</v>
      </c>
      <c r="I2008" s="58"/>
      <c r="J2008" s="30">
        <f t="shared" si="166"/>
        <v>14.4</v>
      </c>
      <c r="K2008" s="93">
        <v>13.75</v>
      </c>
      <c r="L2008" s="56">
        <f t="shared" si="162"/>
        <v>198</v>
      </c>
      <c r="M2008" s="58">
        <f t="shared" si="163"/>
        <v>0</v>
      </c>
      <c r="N2008" s="93">
        <f t="shared" si="164"/>
        <v>198</v>
      </c>
      <c r="O2008" s="58"/>
    </row>
    <row r="2009" ht="12" customHeight="1" spans="1:15">
      <c r="A2009" s="58" t="s">
        <v>20</v>
      </c>
      <c r="B2009" s="30" t="s">
        <v>1760</v>
      </c>
      <c r="C2009" s="94">
        <v>4</v>
      </c>
      <c r="D2009" s="37" t="s">
        <v>1925</v>
      </c>
      <c r="E2009" s="58"/>
      <c r="F2009" s="30"/>
      <c r="G2009" s="94">
        <v>7.3</v>
      </c>
      <c r="H2009" s="58">
        <f t="shared" si="165"/>
        <v>7.3</v>
      </c>
      <c r="I2009" s="58"/>
      <c r="J2009" s="30">
        <f t="shared" si="166"/>
        <v>7.3</v>
      </c>
      <c r="K2009" s="94">
        <v>13.75</v>
      </c>
      <c r="L2009" s="56">
        <f t="shared" si="162"/>
        <v>100.375</v>
      </c>
      <c r="M2009" s="58">
        <f t="shared" si="163"/>
        <v>0</v>
      </c>
      <c r="N2009" s="94">
        <f t="shared" si="164"/>
        <v>100.375</v>
      </c>
      <c r="O2009" s="58"/>
    </row>
    <row r="2010" ht="12" customHeight="1" spans="1:15">
      <c r="A2010" s="58" t="s">
        <v>20</v>
      </c>
      <c r="B2010" s="30" t="s">
        <v>1760</v>
      </c>
      <c r="C2010" s="93">
        <v>4</v>
      </c>
      <c r="D2010" s="37" t="s">
        <v>1926</v>
      </c>
      <c r="E2010" s="58"/>
      <c r="F2010" s="30"/>
      <c r="G2010" s="93">
        <v>28.7</v>
      </c>
      <c r="H2010" s="58">
        <f t="shared" si="165"/>
        <v>28.7</v>
      </c>
      <c r="I2010" s="58"/>
      <c r="J2010" s="30">
        <f t="shared" si="166"/>
        <v>28.7</v>
      </c>
      <c r="K2010" s="93">
        <v>13.75</v>
      </c>
      <c r="L2010" s="56">
        <f t="shared" si="162"/>
        <v>394.625</v>
      </c>
      <c r="M2010" s="58">
        <f t="shared" si="163"/>
        <v>0</v>
      </c>
      <c r="N2010" s="93">
        <f t="shared" si="164"/>
        <v>394.625</v>
      </c>
      <c r="O2010" s="58"/>
    </row>
    <row r="2011" ht="12" customHeight="1" spans="1:15">
      <c r="A2011" s="58" t="s">
        <v>20</v>
      </c>
      <c r="B2011" s="30" t="s">
        <v>1760</v>
      </c>
      <c r="C2011" s="94">
        <v>4</v>
      </c>
      <c r="D2011" s="37" t="s">
        <v>1927</v>
      </c>
      <c r="E2011" s="58"/>
      <c r="F2011" s="30"/>
      <c r="G2011" s="94">
        <v>14.4</v>
      </c>
      <c r="H2011" s="58">
        <f t="shared" si="165"/>
        <v>14.4</v>
      </c>
      <c r="I2011" s="58"/>
      <c r="J2011" s="30">
        <f t="shared" si="166"/>
        <v>14.4</v>
      </c>
      <c r="K2011" s="94">
        <v>13.75</v>
      </c>
      <c r="L2011" s="56">
        <f t="shared" si="162"/>
        <v>198</v>
      </c>
      <c r="M2011" s="58">
        <f t="shared" si="163"/>
        <v>0</v>
      </c>
      <c r="N2011" s="94">
        <f t="shared" si="164"/>
        <v>198</v>
      </c>
      <c r="O2011" s="58"/>
    </row>
    <row r="2012" ht="12" customHeight="1" spans="1:15">
      <c r="A2012" s="58" t="s">
        <v>20</v>
      </c>
      <c r="B2012" s="30" t="s">
        <v>1760</v>
      </c>
      <c r="C2012" s="93">
        <v>4</v>
      </c>
      <c r="D2012" s="37" t="s">
        <v>1851</v>
      </c>
      <c r="E2012" s="58"/>
      <c r="F2012" s="30"/>
      <c r="G2012" s="93">
        <v>18</v>
      </c>
      <c r="H2012" s="58">
        <f t="shared" si="165"/>
        <v>18</v>
      </c>
      <c r="I2012" s="58"/>
      <c r="J2012" s="30">
        <f t="shared" si="166"/>
        <v>18</v>
      </c>
      <c r="K2012" s="93">
        <v>13.75</v>
      </c>
      <c r="L2012" s="56">
        <f t="shared" si="162"/>
        <v>247.5</v>
      </c>
      <c r="M2012" s="58">
        <f t="shared" si="163"/>
        <v>0</v>
      </c>
      <c r="N2012" s="93">
        <f t="shared" si="164"/>
        <v>247.5</v>
      </c>
      <c r="O2012" s="58"/>
    </row>
    <row r="2013" ht="12" customHeight="1" spans="1:15">
      <c r="A2013" s="58" t="s">
        <v>20</v>
      </c>
      <c r="B2013" s="30" t="s">
        <v>1760</v>
      </c>
      <c r="C2013" s="94">
        <v>4</v>
      </c>
      <c r="D2013" s="37" t="s">
        <v>1928</v>
      </c>
      <c r="E2013" s="58"/>
      <c r="F2013" s="30"/>
      <c r="G2013" s="94">
        <v>14.4</v>
      </c>
      <c r="H2013" s="58">
        <f t="shared" si="165"/>
        <v>14.4</v>
      </c>
      <c r="I2013" s="58"/>
      <c r="J2013" s="30">
        <f t="shared" si="166"/>
        <v>14.4</v>
      </c>
      <c r="K2013" s="94">
        <v>13.75</v>
      </c>
      <c r="L2013" s="56">
        <f t="shared" si="162"/>
        <v>198</v>
      </c>
      <c r="M2013" s="58">
        <f t="shared" si="163"/>
        <v>0</v>
      </c>
      <c r="N2013" s="94">
        <f t="shared" si="164"/>
        <v>198</v>
      </c>
      <c r="O2013" s="58"/>
    </row>
    <row r="2014" ht="12" customHeight="1" spans="1:15">
      <c r="A2014" s="58" t="s">
        <v>20</v>
      </c>
      <c r="B2014" s="30" t="s">
        <v>1760</v>
      </c>
      <c r="C2014" s="93">
        <v>4</v>
      </c>
      <c r="D2014" s="37" t="s">
        <v>471</v>
      </c>
      <c r="E2014" s="58"/>
      <c r="F2014" s="30"/>
      <c r="G2014" s="93">
        <v>35.7</v>
      </c>
      <c r="H2014" s="58">
        <f t="shared" si="165"/>
        <v>35.7</v>
      </c>
      <c r="I2014" s="58"/>
      <c r="J2014" s="30">
        <f t="shared" si="166"/>
        <v>35.7</v>
      </c>
      <c r="K2014" s="93">
        <v>13.75</v>
      </c>
      <c r="L2014" s="56">
        <f t="shared" si="162"/>
        <v>490.875</v>
      </c>
      <c r="M2014" s="58">
        <f t="shared" si="163"/>
        <v>0</v>
      </c>
      <c r="N2014" s="93">
        <f t="shared" si="164"/>
        <v>490.875</v>
      </c>
      <c r="O2014" s="58"/>
    </row>
    <row r="2015" ht="12" customHeight="1" spans="1:15">
      <c r="A2015" s="58" t="s">
        <v>20</v>
      </c>
      <c r="B2015" s="30" t="s">
        <v>1760</v>
      </c>
      <c r="C2015" s="94">
        <v>4</v>
      </c>
      <c r="D2015" s="37" t="s">
        <v>1929</v>
      </c>
      <c r="E2015" s="58"/>
      <c r="F2015" s="30"/>
      <c r="G2015" s="94">
        <v>10.9</v>
      </c>
      <c r="H2015" s="58">
        <f t="shared" si="165"/>
        <v>10.9</v>
      </c>
      <c r="I2015" s="58"/>
      <c r="J2015" s="30">
        <f t="shared" si="166"/>
        <v>10.9</v>
      </c>
      <c r="K2015" s="94">
        <v>13.75</v>
      </c>
      <c r="L2015" s="56">
        <f t="shared" si="162"/>
        <v>149.875</v>
      </c>
      <c r="M2015" s="58">
        <f t="shared" si="163"/>
        <v>0</v>
      </c>
      <c r="N2015" s="94">
        <f t="shared" si="164"/>
        <v>149.875</v>
      </c>
      <c r="O2015" s="58"/>
    </row>
    <row r="2016" ht="12" customHeight="1" spans="1:15">
      <c r="A2016" s="58" t="s">
        <v>20</v>
      </c>
      <c r="B2016" s="30" t="s">
        <v>1760</v>
      </c>
      <c r="C2016" s="93">
        <v>4</v>
      </c>
      <c r="D2016" s="37" t="s">
        <v>1930</v>
      </c>
      <c r="E2016" s="58"/>
      <c r="F2016" s="30"/>
      <c r="G2016" s="93">
        <v>14.4</v>
      </c>
      <c r="H2016" s="58">
        <f t="shared" si="165"/>
        <v>14.4</v>
      </c>
      <c r="I2016" s="58"/>
      <c r="J2016" s="30">
        <f t="shared" si="166"/>
        <v>14.4</v>
      </c>
      <c r="K2016" s="93">
        <v>13.75</v>
      </c>
      <c r="L2016" s="56">
        <f t="shared" si="162"/>
        <v>198</v>
      </c>
      <c r="M2016" s="58">
        <f t="shared" si="163"/>
        <v>0</v>
      </c>
      <c r="N2016" s="93">
        <f t="shared" si="164"/>
        <v>198</v>
      </c>
      <c r="O2016" s="58"/>
    </row>
    <row r="2017" ht="12" customHeight="1" spans="1:15">
      <c r="A2017" s="58" t="s">
        <v>20</v>
      </c>
      <c r="B2017" s="30" t="s">
        <v>1760</v>
      </c>
      <c r="C2017" s="94">
        <v>4</v>
      </c>
      <c r="D2017" s="37" t="s">
        <v>1931</v>
      </c>
      <c r="E2017" s="58"/>
      <c r="F2017" s="30"/>
      <c r="G2017" s="94">
        <v>18</v>
      </c>
      <c r="H2017" s="58">
        <f t="shared" si="165"/>
        <v>18</v>
      </c>
      <c r="I2017" s="58"/>
      <c r="J2017" s="30">
        <f t="shared" si="166"/>
        <v>18</v>
      </c>
      <c r="K2017" s="94">
        <v>13.75</v>
      </c>
      <c r="L2017" s="56">
        <f t="shared" si="162"/>
        <v>247.5</v>
      </c>
      <c r="M2017" s="58">
        <f t="shared" si="163"/>
        <v>0</v>
      </c>
      <c r="N2017" s="94">
        <f t="shared" si="164"/>
        <v>247.5</v>
      </c>
      <c r="O2017" s="58"/>
    </row>
    <row r="2018" ht="12" customHeight="1" spans="1:15">
      <c r="A2018" s="58" t="s">
        <v>20</v>
      </c>
      <c r="B2018" s="30" t="s">
        <v>1760</v>
      </c>
      <c r="C2018" s="93">
        <v>4</v>
      </c>
      <c r="D2018" s="37" t="s">
        <v>1839</v>
      </c>
      <c r="E2018" s="58"/>
      <c r="F2018" s="30"/>
      <c r="G2018" s="93">
        <v>18</v>
      </c>
      <c r="H2018" s="58">
        <f t="shared" si="165"/>
        <v>18</v>
      </c>
      <c r="I2018" s="58"/>
      <c r="J2018" s="30">
        <f t="shared" si="166"/>
        <v>18</v>
      </c>
      <c r="K2018" s="93">
        <v>13.75</v>
      </c>
      <c r="L2018" s="56">
        <f t="shared" si="162"/>
        <v>247.5</v>
      </c>
      <c r="M2018" s="58">
        <f t="shared" si="163"/>
        <v>0</v>
      </c>
      <c r="N2018" s="93">
        <f t="shared" si="164"/>
        <v>247.5</v>
      </c>
      <c r="O2018" s="58"/>
    </row>
    <row r="2019" ht="12" customHeight="1" spans="1:15">
      <c r="A2019" s="58" t="s">
        <v>20</v>
      </c>
      <c r="B2019" s="30" t="s">
        <v>1760</v>
      </c>
      <c r="C2019" s="94">
        <v>4</v>
      </c>
      <c r="D2019" s="37" t="s">
        <v>1932</v>
      </c>
      <c r="E2019" s="58"/>
      <c r="F2019" s="30"/>
      <c r="G2019" s="94">
        <v>10.9</v>
      </c>
      <c r="H2019" s="58">
        <f t="shared" si="165"/>
        <v>10.9</v>
      </c>
      <c r="I2019" s="58"/>
      <c r="J2019" s="30">
        <f t="shared" si="166"/>
        <v>10.9</v>
      </c>
      <c r="K2019" s="94">
        <v>13.75</v>
      </c>
      <c r="L2019" s="56">
        <f t="shared" si="162"/>
        <v>149.875</v>
      </c>
      <c r="M2019" s="58">
        <f t="shared" si="163"/>
        <v>0</v>
      </c>
      <c r="N2019" s="94">
        <f t="shared" si="164"/>
        <v>149.875</v>
      </c>
      <c r="O2019" s="58"/>
    </row>
    <row r="2020" ht="12" customHeight="1" spans="1:15">
      <c r="A2020" s="58" t="s">
        <v>20</v>
      </c>
      <c r="B2020" s="30" t="s">
        <v>1760</v>
      </c>
      <c r="C2020" s="93">
        <v>4</v>
      </c>
      <c r="D2020" s="37" t="s">
        <v>1933</v>
      </c>
      <c r="E2020" s="58"/>
      <c r="F2020" s="30"/>
      <c r="G2020" s="93">
        <v>21.5</v>
      </c>
      <c r="H2020" s="58">
        <f t="shared" si="165"/>
        <v>21.5</v>
      </c>
      <c r="I2020" s="58"/>
      <c r="J2020" s="30">
        <f t="shared" si="166"/>
        <v>21.5</v>
      </c>
      <c r="K2020" s="93">
        <v>13.75</v>
      </c>
      <c r="L2020" s="56">
        <f t="shared" si="162"/>
        <v>295.625</v>
      </c>
      <c r="M2020" s="58">
        <f t="shared" si="163"/>
        <v>0</v>
      </c>
      <c r="N2020" s="93">
        <f t="shared" si="164"/>
        <v>295.625</v>
      </c>
      <c r="O2020" s="58"/>
    </row>
    <row r="2021" ht="12" customHeight="1" spans="1:15">
      <c r="A2021" s="58" t="s">
        <v>20</v>
      </c>
      <c r="B2021" s="30" t="s">
        <v>1760</v>
      </c>
      <c r="C2021" s="94">
        <v>4</v>
      </c>
      <c r="D2021" s="37" t="s">
        <v>1934</v>
      </c>
      <c r="E2021" s="58"/>
      <c r="F2021" s="30"/>
      <c r="G2021" s="94">
        <v>14.4</v>
      </c>
      <c r="H2021" s="58">
        <f t="shared" si="165"/>
        <v>14.4</v>
      </c>
      <c r="I2021" s="58"/>
      <c r="J2021" s="30">
        <f t="shared" si="166"/>
        <v>14.4</v>
      </c>
      <c r="K2021" s="94">
        <v>13.75</v>
      </c>
      <c r="L2021" s="56">
        <f t="shared" si="162"/>
        <v>198</v>
      </c>
      <c r="M2021" s="58">
        <f t="shared" si="163"/>
        <v>0</v>
      </c>
      <c r="N2021" s="94">
        <f t="shared" si="164"/>
        <v>198</v>
      </c>
      <c r="O2021" s="58"/>
    </row>
    <row r="2022" ht="12" customHeight="1" spans="1:15">
      <c r="A2022" s="58" t="s">
        <v>20</v>
      </c>
      <c r="B2022" s="30" t="s">
        <v>1760</v>
      </c>
      <c r="C2022" s="93">
        <v>4</v>
      </c>
      <c r="D2022" s="37" t="s">
        <v>1934</v>
      </c>
      <c r="E2022" s="58"/>
      <c r="F2022" s="30"/>
      <c r="G2022" s="93">
        <v>21.5</v>
      </c>
      <c r="H2022" s="58">
        <f t="shared" si="165"/>
        <v>21.5</v>
      </c>
      <c r="I2022" s="58"/>
      <c r="J2022" s="30">
        <f t="shared" si="166"/>
        <v>21.5</v>
      </c>
      <c r="K2022" s="93">
        <v>13.75</v>
      </c>
      <c r="L2022" s="56">
        <f t="shared" si="162"/>
        <v>295.625</v>
      </c>
      <c r="M2022" s="58">
        <f t="shared" si="163"/>
        <v>0</v>
      </c>
      <c r="N2022" s="93">
        <f t="shared" si="164"/>
        <v>295.625</v>
      </c>
      <c r="O2022" s="58"/>
    </row>
    <row r="2023" ht="12" customHeight="1" spans="1:15">
      <c r="A2023" s="58" t="s">
        <v>20</v>
      </c>
      <c r="B2023" s="30" t="s">
        <v>1760</v>
      </c>
      <c r="C2023" s="94">
        <v>4</v>
      </c>
      <c r="D2023" s="37" t="s">
        <v>1935</v>
      </c>
      <c r="E2023" s="58"/>
      <c r="F2023" s="30"/>
      <c r="G2023" s="94">
        <v>11.1</v>
      </c>
      <c r="H2023" s="58">
        <f t="shared" si="165"/>
        <v>11.1</v>
      </c>
      <c r="I2023" s="58"/>
      <c r="J2023" s="30">
        <f t="shared" si="166"/>
        <v>11.1</v>
      </c>
      <c r="K2023" s="94">
        <v>13.75</v>
      </c>
      <c r="L2023" s="56">
        <f t="shared" si="162"/>
        <v>152.625</v>
      </c>
      <c r="M2023" s="58">
        <f t="shared" si="163"/>
        <v>0</v>
      </c>
      <c r="N2023" s="94">
        <f t="shared" si="164"/>
        <v>152.625</v>
      </c>
      <c r="O2023" s="58"/>
    </row>
    <row r="2024" ht="12" customHeight="1" spans="1:15">
      <c r="A2024" s="58" t="s">
        <v>20</v>
      </c>
      <c r="B2024" s="30" t="s">
        <v>1760</v>
      </c>
      <c r="C2024" s="93">
        <v>4</v>
      </c>
      <c r="D2024" s="37" t="s">
        <v>1936</v>
      </c>
      <c r="E2024" s="58"/>
      <c r="F2024" s="30"/>
      <c r="G2024" s="93">
        <v>35.7</v>
      </c>
      <c r="H2024" s="58">
        <f t="shared" si="165"/>
        <v>35.7</v>
      </c>
      <c r="I2024" s="58"/>
      <c r="J2024" s="30">
        <f t="shared" si="166"/>
        <v>35.7</v>
      </c>
      <c r="K2024" s="93">
        <v>13.75</v>
      </c>
      <c r="L2024" s="56">
        <f t="shared" si="162"/>
        <v>490.875</v>
      </c>
      <c r="M2024" s="58">
        <f t="shared" si="163"/>
        <v>0</v>
      </c>
      <c r="N2024" s="93">
        <f t="shared" si="164"/>
        <v>490.875</v>
      </c>
      <c r="O2024" s="58"/>
    </row>
    <row r="2025" ht="12" customHeight="1" spans="1:15">
      <c r="A2025" s="58" t="s">
        <v>20</v>
      </c>
      <c r="B2025" s="30" t="s">
        <v>1760</v>
      </c>
      <c r="C2025" s="94">
        <v>4</v>
      </c>
      <c r="D2025" s="37" t="s">
        <v>1937</v>
      </c>
      <c r="E2025" s="58"/>
      <c r="F2025" s="30"/>
      <c r="G2025" s="94">
        <v>14.4</v>
      </c>
      <c r="H2025" s="58">
        <f t="shared" si="165"/>
        <v>14.4</v>
      </c>
      <c r="I2025" s="58"/>
      <c r="J2025" s="30">
        <f t="shared" si="166"/>
        <v>14.4</v>
      </c>
      <c r="K2025" s="94">
        <v>13.75</v>
      </c>
      <c r="L2025" s="56">
        <f t="shared" si="162"/>
        <v>198</v>
      </c>
      <c r="M2025" s="58">
        <f t="shared" si="163"/>
        <v>0</v>
      </c>
      <c r="N2025" s="94">
        <f t="shared" si="164"/>
        <v>198</v>
      </c>
      <c r="O2025" s="58"/>
    </row>
    <row r="2026" ht="12" customHeight="1" spans="1:15">
      <c r="A2026" s="58" t="s">
        <v>20</v>
      </c>
      <c r="B2026" s="30" t="s">
        <v>1760</v>
      </c>
      <c r="C2026" s="93">
        <v>4</v>
      </c>
      <c r="D2026" s="37" t="s">
        <v>1938</v>
      </c>
      <c r="E2026" s="58"/>
      <c r="F2026" s="30"/>
      <c r="G2026" s="93">
        <v>10.9</v>
      </c>
      <c r="H2026" s="58">
        <f t="shared" si="165"/>
        <v>10.9</v>
      </c>
      <c r="I2026" s="58"/>
      <c r="J2026" s="30">
        <f t="shared" si="166"/>
        <v>10.9</v>
      </c>
      <c r="K2026" s="93">
        <v>13.75</v>
      </c>
      <c r="L2026" s="56">
        <f t="shared" si="162"/>
        <v>149.875</v>
      </c>
      <c r="M2026" s="58">
        <f t="shared" si="163"/>
        <v>0</v>
      </c>
      <c r="N2026" s="93">
        <f t="shared" si="164"/>
        <v>149.875</v>
      </c>
      <c r="O2026" s="58"/>
    </row>
    <row r="2027" ht="12" customHeight="1" spans="1:15">
      <c r="A2027" s="58" t="s">
        <v>20</v>
      </c>
      <c r="B2027" s="30" t="s">
        <v>1760</v>
      </c>
      <c r="C2027" s="94">
        <v>4</v>
      </c>
      <c r="D2027" s="37" t="s">
        <v>1939</v>
      </c>
      <c r="E2027" s="58"/>
      <c r="F2027" s="30"/>
      <c r="G2027" s="94">
        <v>18</v>
      </c>
      <c r="H2027" s="58">
        <f t="shared" si="165"/>
        <v>18</v>
      </c>
      <c r="I2027" s="58"/>
      <c r="J2027" s="30">
        <f t="shared" si="166"/>
        <v>18</v>
      </c>
      <c r="K2027" s="94">
        <v>13.75</v>
      </c>
      <c r="L2027" s="56">
        <f t="shared" si="162"/>
        <v>247.5</v>
      </c>
      <c r="M2027" s="58">
        <f t="shared" si="163"/>
        <v>0</v>
      </c>
      <c r="N2027" s="94">
        <f t="shared" si="164"/>
        <v>247.5</v>
      </c>
      <c r="O2027" s="58"/>
    </row>
    <row r="2028" ht="12" customHeight="1" spans="1:15">
      <c r="A2028" s="58" t="s">
        <v>20</v>
      </c>
      <c r="B2028" s="30" t="s">
        <v>1760</v>
      </c>
      <c r="C2028" s="93">
        <v>4</v>
      </c>
      <c r="D2028" s="37" t="s">
        <v>1940</v>
      </c>
      <c r="E2028" s="58"/>
      <c r="F2028" s="30"/>
      <c r="G2028" s="93">
        <v>10.9</v>
      </c>
      <c r="H2028" s="58">
        <f t="shared" si="165"/>
        <v>10.9</v>
      </c>
      <c r="I2028" s="58"/>
      <c r="J2028" s="30">
        <f t="shared" si="166"/>
        <v>10.9</v>
      </c>
      <c r="K2028" s="93">
        <v>13.75</v>
      </c>
      <c r="L2028" s="56">
        <f t="shared" si="162"/>
        <v>149.875</v>
      </c>
      <c r="M2028" s="58">
        <f t="shared" si="163"/>
        <v>0</v>
      </c>
      <c r="N2028" s="93">
        <f t="shared" si="164"/>
        <v>149.875</v>
      </c>
      <c r="O2028" s="58"/>
    </row>
    <row r="2029" ht="12" customHeight="1" spans="1:15">
      <c r="A2029" s="58" t="s">
        <v>20</v>
      </c>
      <c r="B2029" s="30" t="s">
        <v>1760</v>
      </c>
      <c r="C2029" s="94">
        <v>5</v>
      </c>
      <c r="D2029" s="37" t="s">
        <v>1941</v>
      </c>
      <c r="E2029" s="58"/>
      <c r="F2029" s="30"/>
      <c r="G2029" s="94">
        <v>7.1</v>
      </c>
      <c r="H2029" s="58">
        <f t="shared" si="165"/>
        <v>7.1</v>
      </c>
      <c r="I2029" s="58"/>
      <c r="J2029" s="30">
        <f t="shared" si="166"/>
        <v>7.1</v>
      </c>
      <c r="K2029" s="94">
        <v>13.75</v>
      </c>
      <c r="L2029" s="56">
        <f t="shared" si="162"/>
        <v>97.625</v>
      </c>
      <c r="M2029" s="58">
        <f t="shared" si="163"/>
        <v>0</v>
      </c>
      <c r="N2029" s="94">
        <f t="shared" si="164"/>
        <v>97.625</v>
      </c>
      <c r="O2029" s="58"/>
    </row>
    <row r="2030" ht="12" customHeight="1" spans="1:15">
      <c r="A2030" s="58" t="s">
        <v>20</v>
      </c>
      <c r="B2030" s="30" t="s">
        <v>1760</v>
      </c>
      <c r="C2030" s="93">
        <v>5</v>
      </c>
      <c r="D2030" s="37" t="s">
        <v>1942</v>
      </c>
      <c r="E2030" s="58"/>
      <c r="F2030" s="30"/>
      <c r="G2030" s="93">
        <v>7.1</v>
      </c>
      <c r="H2030" s="58">
        <f t="shared" si="165"/>
        <v>7.1</v>
      </c>
      <c r="I2030" s="58"/>
      <c r="J2030" s="30">
        <f t="shared" si="166"/>
        <v>7.1</v>
      </c>
      <c r="K2030" s="93">
        <v>13.75</v>
      </c>
      <c r="L2030" s="56">
        <f t="shared" si="162"/>
        <v>97.625</v>
      </c>
      <c r="M2030" s="58">
        <f t="shared" si="163"/>
        <v>0</v>
      </c>
      <c r="N2030" s="93">
        <f t="shared" si="164"/>
        <v>97.625</v>
      </c>
      <c r="O2030" s="58"/>
    </row>
    <row r="2031" ht="12" customHeight="1" spans="1:15">
      <c r="A2031" s="58" t="s">
        <v>20</v>
      </c>
      <c r="B2031" s="30" t="s">
        <v>1760</v>
      </c>
      <c r="C2031" s="94">
        <v>5</v>
      </c>
      <c r="D2031" s="37" t="s">
        <v>1943</v>
      </c>
      <c r="E2031" s="58"/>
      <c r="F2031" s="30"/>
      <c r="G2031" s="94">
        <v>7.1</v>
      </c>
      <c r="H2031" s="58">
        <f t="shared" si="165"/>
        <v>7.1</v>
      </c>
      <c r="I2031" s="58"/>
      <c r="J2031" s="30">
        <f t="shared" si="166"/>
        <v>7.1</v>
      </c>
      <c r="K2031" s="94">
        <v>13.75</v>
      </c>
      <c r="L2031" s="56">
        <f t="shared" si="162"/>
        <v>97.625</v>
      </c>
      <c r="M2031" s="58">
        <f t="shared" si="163"/>
        <v>0</v>
      </c>
      <c r="N2031" s="94">
        <f t="shared" si="164"/>
        <v>97.625</v>
      </c>
      <c r="O2031" s="58"/>
    </row>
    <row r="2032" ht="12" customHeight="1" spans="1:15">
      <c r="A2032" s="58" t="s">
        <v>20</v>
      </c>
      <c r="B2032" s="30" t="s">
        <v>1760</v>
      </c>
      <c r="C2032" s="93">
        <v>5</v>
      </c>
      <c r="D2032" s="37" t="s">
        <v>929</v>
      </c>
      <c r="E2032" s="58"/>
      <c r="F2032" s="30"/>
      <c r="G2032" s="93">
        <v>7.1</v>
      </c>
      <c r="H2032" s="58">
        <f t="shared" si="165"/>
        <v>7.1</v>
      </c>
      <c r="I2032" s="58"/>
      <c r="J2032" s="30">
        <f t="shared" si="166"/>
        <v>7.1</v>
      </c>
      <c r="K2032" s="93">
        <v>13.75</v>
      </c>
      <c r="L2032" s="56">
        <f t="shared" si="162"/>
        <v>97.625</v>
      </c>
      <c r="M2032" s="58">
        <f t="shared" si="163"/>
        <v>0</v>
      </c>
      <c r="N2032" s="93">
        <f t="shared" si="164"/>
        <v>97.625</v>
      </c>
      <c r="O2032" s="58"/>
    </row>
    <row r="2033" ht="12" customHeight="1" spans="1:15">
      <c r="A2033" s="58" t="s">
        <v>20</v>
      </c>
      <c r="B2033" s="30" t="s">
        <v>1760</v>
      </c>
      <c r="C2033" s="94">
        <v>5</v>
      </c>
      <c r="D2033" s="37" t="s">
        <v>1944</v>
      </c>
      <c r="E2033" s="58"/>
      <c r="F2033" s="30"/>
      <c r="G2033" s="94">
        <v>7.1</v>
      </c>
      <c r="H2033" s="58">
        <f t="shared" si="165"/>
        <v>7.1</v>
      </c>
      <c r="I2033" s="58"/>
      <c r="J2033" s="30">
        <f t="shared" si="166"/>
        <v>7.1</v>
      </c>
      <c r="K2033" s="94">
        <v>13.75</v>
      </c>
      <c r="L2033" s="56">
        <f t="shared" si="162"/>
        <v>97.625</v>
      </c>
      <c r="M2033" s="58">
        <f t="shared" si="163"/>
        <v>0</v>
      </c>
      <c r="N2033" s="94">
        <f t="shared" si="164"/>
        <v>97.625</v>
      </c>
      <c r="O2033" s="58"/>
    </row>
    <row r="2034" ht="12" customHeight="1" spans="1:15">
      <c r="A2034" s="58" t="s">
        <v>20</v>
      </c>
      <c r="B2034" s="30" t="s">
        <v>1760</v>
      </c>
      <c r="C2034" s="93">
        <v>5</v>
      </c>
      <c r="D2034" s="37" t="s">
        <v>1945</v>
      </c>
      <c r="E2034" s="58"/>
      <c r="F2034" s="30"/>
      <c r="G2034" s="93">
        <v>7.1</v>
      </c>
      <c r="H2034" s="58">
        <f t="shared" si="165"/>
        <v>7.1</v>
      </c>
      <c r="I2034" s="58"/>
      <c r="J2034" s="30">
        <f t="shared" si="166"/>
        <v>7.1</v>
      </c>
      <c r="K2034" s="93">
        <v>13.75</v>
      </c>
      <c r="L2034" s="56">
        <f t="shared" si="162"/>
        <v>97.625</v>
      </c>
      <c r="M2034" s="58">
        <f t="shared" si="163"/>
        <v>0</v>
      </c>
      <c r="N2034" s="93">
        <f t="shared" si="164"/>
        <v>97.625</v>
      </c>
      <c r="O2034" s="58"/>
    </row>
    <row r="2035" ht="12" customHeight="1" spans="1:15">
      <c r="A2035" s="58" t="s">
        <v>20</v>
      </c>
      <c r="B2035" s="30" t="s">
        <v>1760</v>
      </c>
      <c r="C2035" s="94">
        <v>5</v>
      </c>
      <c r="D2035" s="37" t="s">
        <v>1946</v>
      </c>
      <c r="E2035" s="58"/>
      <c r="F2035" s="30"/>
      <c r="G2035" s="94">
        <v>7.1</v>
      </c>
      <c r="H2035" s="58">
        <f t="shared" si="165"/>
        <v>7.1</v>
      </c>
      <c r="I2035" s="58"/>
      <c r="J2035" s="30">
        <f t="shared" si="166"/>
        <v>7.1</v>
      </c>
      <c r="K2035" s="94">
        <v>13.75</v>
      </c>
      <c r="L2035" s="56">
        <f t="shared" si="162"/>
        <v>97.625</v>
      </c>
      <c r="M2035" s="58">
        <f t="shared" si="163"/>
        <v>0</v>
      </c>
      <c r="N2035" s="94">
        <f t="shared" si="164"/>
        <v>97.625</v>
      </c>
      <c r="O2035" s="58"/>
    </row>
    <row r="2036" ht="12" customHeight="1" spans="1:15">
      <c r="A2036" s="58" t="s">
        <v>20</v>
      </c>
      <c r="B2036" s="30" t="s">
        <v>1760</v>
      </c>
      <c r="C2036" s="93">
        <v>5</v>
      </c>
      <c r="D2036" s="37" t="s">
        <v>1947</v>
      </c>
      <c r="E2036" s="58"/>
      <c r="F2036" s="30"/>
      <c r="G2036" s="93">
        <v>7.1</v>
      </c>
      <c r="H2036" s="58">
        <f t="shared" si="165"/>
        <v>7.1</v>
      </c>
      <c r="I2036" s="58"/>
      <c r="J2036" s="30">
        <f t="shared" si="166"/>
        <v>7.1</v>
      </c>
      <c r="K2036" s="93">
        <v>13.75</v>
      </c>
      <c r="L2036" s="56">
        <f t="shared" si="162"/>
        <v>97.625</v>
      </c>
      <c r="M2036" s="58">
        <f t="shared" si="163"/>
        <v>0</v>
      </c>
      <c r="N2036" s="93">
        <f t="shared" si="164"/>
        <v>97.625</v>
      </c>
      <c r="O2036" s="58"/>
    </row>
    <row r="2037" ht="12" customHeight="1" spans="1:15">
      <c r="A2037" s="58" t="s">
        <v>20</v>
      </c>
      <c r="B2037" s="30" t="s">
        <v>1760</v>
      </c>
      <c r="C2037" s="94">
        <v>5</v>
      </c>
      <c r="D2037" s="37" t="s">
        <v>1948</v>
      </c>
      <c r="E2037" s="58"/>
      <c r="F2037" s="30"/>
      <c r="G2037" s="94">
        <v>14</v>
      </c>
      <c r="H2037" s="58">
        <f t="shared" si="165"/>
        <v>14</v>
      </c>
      <c r="I2037" s="58"/>
      <c r="J2037" s="30">
        <f t="shared" si="166"/>
        <v>14</v>
      </c>
      <c r="K2037" s="94">
        <v>13.75</v>
      </c>
      <c r="L2037" s="56">
        <f t="shared" si="162"/>
        <v>192.5</v>
      </c>
      <c r="M2037" s="58">
        <f t="shared" si="163"/>
        <v>0</v>
      </c>
      <c r="N2037" s="94">
        <f t="shared" si="164"/>
        <v>192.5</v>
      </c>
      <c r="O2037" s="58"/>
    </row>
    <row r="2038" ht="12" customHeight="1" spans="1:15">
      <c r="A2038" s="58" t="s">
        <v>20</v>
      </c>
      <c r="B2038" s="30" t="s">
        <v>1760</v>
      </c>
      <c r="C2038" s="93">
        <v>5</v>
      </c>
      <c r="D2038" s="37" t="s">
        <v>1949</v>
      </c>
      <c r="E2038" s="58"/>
      <c r="F2038" s="30"/>
      <c r="G2038" s="93">
        <v>7.1</v>
      </c>
      <c r="H2038" s="58">
        <f t="shared" si="165"/>
        <v>7.1</v>
      </c>
      <c r="I2038" s="58"/>
      <c r="J2038" s="30">
        <f t="shared" si="166"/>
        <v>7.1</v>
      </c>
      <c r="K2038" s="93">
        <v>13.75</v>
      </c>
      <c r="L2038" s="56">
        <f t="shared" si="162"/>
        <v>97.625</v>
      </c>
      <c r="M2038" s="58">
        <f t="shared" si="163"/>
        <v>0</v>
      </c>
      <c r="N2038" s="93">
        <f t="shared" si="164"/>
        <v>97.625</v>
      </c>
      <c r="O2038" s="58"/>
    </row>
    <row r="2039" ht="12" customHeight="1" spans="1:15">
      <c r="A2039" s="58" t="s">
        <v>20</v>
      </c>
      <c r="B2039" s="30" t="s">
        <v>1760</v>
      </c>
      <c r="C2039" s="94">
        <v>5</v>
      </c>
      <c r="D2039" s="37" t="s">
        <v>1950</v>
      </c>
      <c r="E2039" s="58"/>
      <c r="F2039" s="30"/>
      <c r="G2039" s="94">
        <v>7.1</v>
      </c>
      <c r="H2039" s="58">
        <f t="shared" si="165"/>
        <v>7.1</v>
      </c>
      <c r="I2039" s="58"/>
      <c r="J2039" s="30">
        <f t="shared" si="166"/>
        <v>7.1</v>
      </c>
      <c r="K2039" s="94">
        <v>13.75</v>
      </c>
      <c r="L2039" s="56">
        <f t="shared" si="162"/>
        <v>97.625</v>
      </c>
      <c r="M2039" s="58">
        <f t="shared" si="163"/>
        <v>0</v>
      </c>
      <c r="N2039" s="94">
        <f t="shared" si="164"/>
        <v>97.625</v>
      </c>
      <c r="O2039" s="58"/>
    </row>
    <row r="2040" ht="12" customHeight="1" spans="1:15">
      <c r="A2040" s="58" t="s">
        <v>20</v>
      </c>
      <c r="B2040" s="30" t="s">
        <v>1760</v>
      </c>
      <c r="C2040" s="93">
        <v>5</v>
      </c>
      <c r="D2040" s="37" t="s">
        <v>1951</v>
      </c>
      <c r="E2040" s="58"/>
      <c r="F2040" s="30"/>
      <c r="G2040" s="93">
        <v>14</v>
      </c>
      <c r="H2040" s="58">
        <f t="shared" si="165"/>
        <v>14</v>
      </c>
      <c r="I2040" s="58"/>
      <c r="J2040" s="30">
        <f t="shared" si="166"/>
        <v>14</v>
      </c>
      <c r="K2040" s="93">
        <v>13.75</v>
      </c>
      <c r="L2040" s="56">
        <f t="shared" si="162"/>
        <v>192.5</v>
      </c>
      <c r="M2040" s="58">
        <f t="shared" si="163"/>
        <v>0</v>
      </c>
      <c r="N2040" s="93">
        <f t="shared" si="164"/>
        <v>192.5</v>
      </c>
      <c r="O2040" s="58"/>
    </row>
    <row r="2041" ht="12" customHeight="1" spans="1:15">
      <c r="A2041" s="58" t="s">
        <v>20</v>
      </c>
      <c r="B2041" s="30" t="s">
        <v>1760</v>
      </c>
      <c r="C2041" s="94">
        <v>5</v>
      </c>
      <c r="D2041" s="37" t="s">
        <v>1952</v>
      </c>
      <c r="E2041" s="58"/>
      <c r="F2041" s="30"/>
      <c r="G2041" s="94">
        <v>7.1</v>
      </c>
      <c r="H2041" s="58">
        <f t="shared" si="165"/>
        <v>7.1</v>
      </c>
      <c r="I2041" s="58"/>
      <c r="J2041" s="30">
        <f t="shared" si="166"/>
        <v>7.1</v>
      </c>
      <c r="K2041" s="94">
        <v>13.75</v>
      </c>
      <c r="L2041" s="56">
        <f t="shared" si="162"/>
        <v>97.625</v>
      </c>
      <c r="M2041" s="58">
        <f t="shared" si="163"/>
        <v>0</v>
      </c>
      <c r="N2041" s="94">
        <f t="shared" si="164"/>
        <v>97.625</v>
      </c>
      <c r="O2041" s="58"/>
    </row>
    <row r="2042" ht="12" customHeight="1" spans="1:15">
      <c r="A2042" s="58" t="s">
        <v>20</v>
      </c>
      <c r="B2042" s="30" t="s">
        <v>1760</v>
      </c>
      <c r="C2042" s="93">
        <v>5</v>
      </c>
      <c r="D2042" s="37" t="s">
        <v>1953</v>
      </c>
      <c r="E2042" s="58"/>
      <c r="F2042" s="30"/>
      <c r="G2042" s="93">
        <v>7.1</v>
      </c>
      <c r="H2042" s="58">
        <f t="shared" si="165"/>
        <v>7.1</v>
      </c>
      <c r="I2042" s="58"/>
      <c r="J2042" s="30">
        <f t="shared" si="166"/>
        <v>7.1</v>
      </c>
      <c r="K2042" s="93">
        <v>13.75</v>
      </c>
      <c r="L2042" s="56">
        <f t="shared" si="162"/>
        <v>97.625</v>
      </c>
      <c r="M2042" s="58">
        <f t="shared" si="163"/>
        <v>0</v>
      </c>
      <c r="N2042" s="93">
        <f t="shared" si="164"/>
        <v>97.625</v>
      </c>
      <c r="O2042" s="58"/>
    </row>
    <row r="2043" ht="12" customHeight="1" spans="1:15">
      <c r="A2043" s="58" t="s">
        <v>20</v>
      </c>
      <c r="B2043" s="30" t="s">
        <v>1760</v>
      </c>
      <c r="C2043" s="94">
        <v>5</v>
      </c>
      <c r="D2043" s="37" t="s">
        <v>1954</v>
      </c>
      <c r="E2043" s="58"/>
      <c r="F2043" s="30"/>
      <c r="G2043" s="94">
        <v>7.1</v>
      </c>
      <c r="H2043" s="58">
        <f t="shared" si="165"/>
        <v>7.1</v>
      </c>
      <c r="I2043" s="58"/>
      <c r="J2043" s="30">
        <f t="shared" si="166"/>
        <v>7.1</v>
      </c>
      <c r="K2043" s="94">
        <v>13.75</v>
      </c>
      <c r="L2043" s="56">
        <f t="shared" si="162"/>
        <v>97.625</v>
      </c>
      <c r="M2043" s="58">
        <f t="shared" si="163"/>
        <v>0</v>
      </c>
      <c r="N2043" s="94">
        <f t="shared" si="164"/>
        <v>97.625</v>
      </c>
      <c r="O2043" s="58"/>
    </row>
    <row r="2044" ht="12" customHeight="1" spans="1:15">
      <c r="A2044" s="58" t="s">
        <v>20</v>
      </c>
      <c r="B2044" s="30" t="s">
        <v>1760</v>
      </c>
      <c r="C2044" s="93">
        <v>5</v>
      </c>
      <c r="D2044" s="37" t="s">
        <v>1955</v>
      </c>
      <c r="E2044" s="58"/>
      <c r="F2044" s="30"/>
      <c r="G2044" s="93">
        <v>7.1</v>
      </c>
      <c r="H2044" s="58">
        <f t="shared" si="165"/>
        <v>7.1</v>
      </c>
      <c r="I2044" s="58"/>
      <c r="J2044" s="30">
        <f t="shared" si="166"/>
        <v>7.1</v>
      </c>
      <c r="K2044" s="93">
        <v>13.75</v>
      </c>
      <c r="L2044" s="56">
        <f t="shared" si="162"/>
        <v>97.625</v>
      </c>
      <c r="M2044" s="58">
        <f t="shared" si="163"/>
        <v>0</v>
      </c>
      <c r="N2044" s="93">
        <f t="shared" si="164"/>
        <v>97.625</v>
      </c>
      <c r="O2044" s="58"/>
    </row>
    <row r="2045" ht="12" customHeight="1" spans="1:15">
      <c r="A2045" s="58" t="s">
        <v>20</v>
      </c>
      <c r="B2045" s="30" t="s">
        <v>1760</v>
      </c>
      <c r="C2045" s="94">
        <v>5</v>
      </c>
      <c r="D2045" s="37" t="s">
        <v>1956</v>
      </c>
      <c r="E2045" s="58"/>
      <c r="F2045" s="30"/>
      <c r="G2045" s="94">
        <v>7.1</v>
      </c>
      <c r="H2045" s="58">
        <f t="shared" si="165"/>
        <v>7.1</v>
      </c>
      <c r="I2045" s="58"/>
      <c r="J2045" s="30">
        <f t="shared" si="166"/>
        <v>7.1</v>
      </c>
      <c r="K2045" s="94">
        <v>13.75</v>
      </c>
      <c r="L2045" s="56">
        <f t="shared" si="162"/>
        <v>97.625</v>
      </c>
      <c r="M2045" s="58">
        <f t="shared" si="163"/>
        <v>0</v>
      </c>
      <c r="N2045" s="94">
        <f t="shared" si="164"/>
        <v>97.625</v>
      </c>
      <c r="O2045" s="58"/>
    </row>
    <row r="2046" ht="12" customHeight="1" spans="1:15">
      <c r="A2046" s="58" t="s">
        <v>20</v>
      </c>
      <c r="B2046" s="30" t="s">
        <v>1760</v>
      </c>
      <c r="C2046" s="93">
        <v>5</v>
      </c>
      <c r="D2046" s="37" t="s">
        <v>1957</v>
      </c>
      <c r="E2046" s="58"/>
      <c r="F2046" s="30"/>
      <c r="G2046" s="93">
        <v>7.1</v>
      </c>
      <c r="H2046" s="58">
        <f t="shared" si="165"/>
        <v>7.1</v>
      </c>
      <c r="I2046" s="58"/>
      <c r="J2046" s="30">
        <f t="shared" si="166"/>
        <v>7.1</v>
      </c>
      <c r="K2046" s="93">
        <v>13.75</v>
      </c>
      <c r="L2046" s="56">
        <f t="shared" si="162"/>
        <v>97.625</v>
      </c>
      <c r="M2046" s="58">
        <f t="shared" si="163"/>
        <v>0</v>
      </c>
      <c r="N2046" s="93">
        <f t="shared" si="164"/>
        <v>97.625</v>
      </c>
      <c r="O2046" s="58"/>
    </row>
    <row r="2047" ht="12" customHeight="1" spans="1:15">
      <c r="A2047" s="58" t="s">
        <v>20</v>
      </c>
      <c r="B2047" s="30" t="s">
        <v>1760</v>
      </c>
      <c r="C2047" s="94">
        <v>5</v>
      </c>
      <c r="D2047" s="37" t="s">
        <v>1958</v>
      </c>
      <c r="E2047" s="58"/>
      <c r="F2047" s="30"/>
      <c r="G2047" s="94">
        <v>7.1</v>
      </c>
      <c r="H2047" s="58">
        <f t="shared" si="165"/>
        <v>7.1</v>
      </c>
      <c r="I2047" s="58"/>
      <c r="J2047" s="30">
        <f t="shared" si="166"/>
        <v>7.1</v>
      </c>
      <c r="K2047" s="94">
        <v>13.75</v>
      </c>
      <c r="L2047" s="56">
        <f t="shared" si="162"/>
        <v>97.625</v>
      </c>
      <c r="M2047" s="58">
        <f t="shared" si="163"/>
        <v>0</v>
      </c>
      <c r="N2047" s="94">
        <f t="shared" si="164"/>
        <v>97.625</v>
      </c>
      <c r="O2047" s="58"/>
    </row>
    <row r="2048" ht="12" customHeight="1" spans="1:15">
      <c r="A2048" s="58" t="s">
        <v>20</v>
      </c>
      <c r="B2048" s="30" t="s">
        <v>1760</v>
      </c>
      <c r="C2048" s="93">
        <v>5</v>
      </c>
      <c r="D2048" s="37" t="s">
        <v>1959</v>
      </c>
      <c r="E2048" s="58"/>
      <c r="F2048" s="30"/>
      <c r="G2048" s="93">
        <v>7.1</v>
      </c>
      <c r="H2048" s="58">
        <f t="shared" si="165"/>
        <v>7.1</v>
      </c>
      <c r="I2048" s="58"/>
      <c r="J2048" s="30">
        <f t="shared" si="166"/>
        <v>7.1</v>
      </c>
      <c r="K2048" s="93">
        <v>13.75</v>
      </c>
      <c r="L2048" s="56">
        <f t="shared" si="162"/>
        <v>97.625</v>
      </c>
      <c r="M2048" s="58">
        <f t="shared" si="163"/>
        <v>0</v>
      </c>
      <c r="N2048" s="93">
        <f t="shared" si="164"/>
        <v>97.625</v>
      </c>
      <c r="O2048" s="58"/>
    </row>
    <row r="2049" ht="12" customHeight="1" spans="1:15">
      <c r="A2049" s="58" t="s">
        <v>20</v>
      </c>
      <c r="B2049" s="30" t="s">
        <v>1760</v>
      </c>
      <c r="C2049" s="94">
        <v>5</v>
      </c>
      <c r="D2049" s="37" t="s">
        <v>1960</v>
      </c>
      <c r="E2049" s="58"/>
      <c r="F2049" s="30"/>
      <c r="G2049" s="94">
        <v>7.1</v>
      </c>
      <c r="H2049" s="58">
        <f t="shared" si="165"/>
        <v>7.1</v>
      </c>
      <c r="I2049" s="58"/>
      <c r="J2049" s="30">
        <f t="shared" si="166"/>
        <v>7.1</v>
      </c>
      <c r="K2049" s="94">
        <v>13.75</v>
      </c>
      <c r="L2049" s="56">
        <f t="shared" si="162"/>
        <v>97.625</v>
      </c>
      <c r="M2049" s="58">
        <f t="shared" si="163"/>
        <v>0</v>
      </c>
      <c r="N2049" s="94">
        <f t="shared" si="164"/>
        <v>97.625</v>
      </c>
      <c r="O2049" s="58"/>
    </row>
    <row r="2050" ht="12" customHeight="1" spans="1:15">
      <c r="A2050" s="58" t="s">
        <v>20</v>
      </c>
      <c r="B2050" s="30" t="s">
        <v>1760</v>
      </c>
      <c r="C2050" s="93">
        <v>5</v>
      </c>
      <c r="D2050" s="37" t="s">
        <v>1961</v>
      </c>
      <c r="E2050" s="58"/>
      <c r="F2050" s="30"/>
      <c r="G2050" s="93">
        <v>7.1</v>
      </c>
      <c r="H2050" s="58">
        <f t="shared" si="165"/>
        <v>7.1</v>
      </c>
      <c r="I2050" s="58"/>
      <c r="J2050" s="30">
        <f t="shared" si="166"/>
        <v>7.1</v>
      </c>
      <c r="K2050" s="93">
        <v>13.75</v>
      </c>
      <c r="L2050" s="56">
        <f t="shared" si="162"/>
        <v>97.625</v>
      </c>
      <c r="M2050" s="58">
        <f t="shared" si="163"/>
        <v>0</v>
      </c>
      <c r="N2050" s="93">
        <f t="shared" si="164"/>
        <v>97.625</v>
      </c>
      <c r="O2050" s="58"/>
    </row>
    <row r="2051" ht="12" customHeight="1" spans="1:15">
      <c r="A2051" s="58" t="s">
        <v>20</v>
      </c>
      <c r="B2051" s="30" t="s">
        <v>1760</v>
      </c>
      <c r="C2051" s="94">
        <v>5</v>
      </c>
      <c r="D2051" s="37" t="s">
        <v>1962</v>
      </c>
      <c r="E2051" s="58"/>
      <c r="F2051" s="30"/>
      <c r="G2051" s="94">
        <v>7.1</v>
      </c>
      <c r="H2051" s="58">
        <f t="shared" si="165"/>
        <v>7.1</v>
      </c>
      <c r="I2051" s="58"/>
      <c r="J2051" s="30">
        <f t="shared" si="166"/>
        <v>7.1</v>
      </c>
      <c r="K2051" s="94">
        <v>13.75</v>
      </c>
      <c r="L2051" s="56">
        <f t="shared" si="162"/>
        <v>97.625</v>
      </c>
      <c r="M2051" s="58">
        <f t="shared" si="163"/>
        <v>0</v>
      </c>
      <c r="N2051" s="94">
        <f t="shared" si="164"/>
        <v>97.625</v>
      </c>
      <c r="O2051" s="58"/>
    </row>
    <row r="2052" ht="12" customHeight="1" spans="1:15">
      <c r="A2052" s="58" t="s">
        <v>20</v>
      </c>
      <c r="B2052" s="30" t="s">
        <v>1760</v>
      </c>
      <c r="C2052" s="93">
        <v>5</v>
      </c>
      <c r="D2052" s="37" t="s">
        <v>1962</v>
      </c>
      <c r="E2052" s="58"/>
      <c r="F2052" s="30"/>
      <c r="G2052" s="93">
        <v>7.1</v>
      </c>
      <c r="H2052" s="58">
        <f t="shared" si="165"/>
        <v>7.1</v>
      </c>
      <c r="I2052" s="58"/>
      <c r="J2052" s="30">
        <f t="shared" si="166"/>
        <v>7.1</v>
      </c>
      <c r="K2052" s="93">
        <v>13.75</v>
      </c>
      <c r="L2052" s="56">
        <f t="shared" si="162"/>
        <v>97.625</v>
      </c>
      <c r="M2052" s="58">
        <f t="shared" si="163"/>
        <v>0</v>
      </c>
      <c r="N2052" s="93">
        <f t="shared" si="164"/>
        <v>97.625</v>
      </c>
      <c r="O2052" s="58"/>
    </row>
    <row r="2053" ht="12" customHeight="1" spans="1:15">
      <c r="A2053" s="58" t="s">
        <v>20</v>
      </c>
      <c r="B2053" s="30" t="s">
        <v>1760</v>
      </c>
      <c r="C2053" s="94">
        <v>5</v>
      </c>
      <c r="D2053" s="37" t="s">
        <v>1963</v>
      </c>
      <c r="E2053" s="58"/>
      <c r="F2053" s="30"/>
      <c r="G2053" s="94">
        <v>7.1</v>
      </c>
      <c r="H2053" s="58">
        <f t="shared" si="165"/>
        <v>7.1</v>
      </c>
      <c r="I2053" s="58"/>
      <c r="J2053" s="30">
        <f t="shared" si="166"/>
        <v>7.1</v>
      </c>
      <c r="K2053" s="94">
        <v>13.75</v>
      </c>
      <c r="L2053" s="56">
        <f t="shared" si="162"/>
        <v>97.625</v>
      </c>
      <c r="M2053" s="58">
        <f t="shared" si="163"/>
        <v>0</v>
      </c>
      <c r="N2053" s="94">
        <f t="shared" si="164"/>
        <v>97.625</v>
      </c>
      <c r="O2053" s="58"/>
    </row>
    <row r="2054" ht="12" customHeight="1" spans="1:15">
      <c r="A2054" s="58" t="s">
        <v>20</v>
      </c>
      <c r="B2054" s="30" t="s">
        <v>1760</v>
      </c>
      <c r="C2054" s="93">
        <v>5</v>
      </c>
      <c r="D2054" s="37" t="s">
        <v>1964</v>
      </c>
      <c r="E2054" s="58"/>
      <c r="F2054" s="30"/>
      <c r="G2054" s="93">
        <v>7.1</v>
      </c>
      <c r="H2054" s="58">
        <f t="shared" si="165"/>
        <v>7.1</v>
      </c>
      <c r="I2054" s="58"/>
      <c r="J2054" s="30">
        <f t="shared" si="166"/>
        <v>7.1</v>
      </c>
      <c r="K2054" s="93">
        <v>13.75</v>
      </c>
      <c r="L2054" s="56">
        <f t="shared" si="162"/>
        <v>97.625</v>
      </c>
      <c r="M2054" s="58">
        <f t="shared" si="163"/>
        <v>0</v>
      </c>
      <c r="N2054" s="93">
        <f t="shared" si="164"/>
        <v>97.625</v>
      </c>
      <c r="O2054" s="58"/>
    </row>
    <row r="2055" ht="12" customHeight="1" spans="1:15">
      <c r="A2055" s="58" t="s">
        <v>20</v>
      </c>
      <c r="B2055" s="30" t="s">
        <v>1760</v>
      </c>
      <c r="C2055" s="94">
        <v>5</v>
      </c>
      <c r="D2055" s="37" t="s">
        <v>1965</v>
      </c>
      <c r="E2055" s="58"/>
      <c r="F2055" s="30"/>
      <c r="G2055" s="94">
        <v>7.1</v>
      </c>
      <c r="H2055" s="58">
        <f t="shared" si="165"/>
        <v>7.1</v>
      </c>
      <c r="I2055" s="58"/>
      <c r="J2055" s="30">
        <f t="shared" si="166"/>
        <v>7.1</v>
      </c>
      <c r="K2055" s="94">
        <v>13.75</v>
      </c>
      <c r="L2055" s="56">
        <f t="shared" si="162"/>
        <v>97.625</v>
      </c>
      <c r="M2055" s="58">
        <f t="shared" si="163"/>
        <v>0</v>
      </c>
      <c r="N2055" s="94">
        <f t="shared" si="164"/>
        <v>97.625</v>
      </c>
      <c r="O2055" s="58"/>
    </row>
    <row r="2056" ht="12" customHeight="1" spans="1:15">
      <c r="A2056" s="58" t="s">
        <v>20</v>
      </c>
      <c r="B2056" s="30" t="s">
        <v>1760</v>
      </c>
      <c r="C2056" s="93">
        <v>5</v>
      </c>
      <c r="D2056" s="37" t="s">
        <v>1966</v>
      </c>
      <c r="E2056" s="58"/>
      <c r="F2056" s="30"/>
      <c r="G2056" s="93">
        <v>7.1</v>
      </c>
      <c r="H2056" s="58">
        <f t="shared" si="165"/>
        <v>7.1</v>
      </c>
      <c r="I2056" s="58"/>
      <c r="J2056" s="30">
        <f t="shared" si="166"/>
        <v>7.1</v>
      </c>
      <c r="K2056" s="93">
        <v>13.75</v>
      </c>
      <c r="L2056" s="56">
        <f t="shared" si="162"/>
        <v>97.625</v>
      </c>
      <c r="M2056" s="58">
        <f t="shared" si="163"/>
        <v>0</v>
      </c>
      <c r="N2056" s="93">
        <f t="shared" si="164"/>
        <v>97.625</v>
      </c>
      <c r="O2056" s="58"/>
    </row>
    <row r="2057" ht="12" customHeight="1" spans="1:15">
      <c r="A2057" s="58" t="s">
        <v>20</v>
      </c>
      <c r="B2057" s="30" t="s">
        <v>1760</v>
      </c>
      <c r="C2057" s="94">
        <v>5</v>
      </c>
      <c r="D2057" s="37" t="s">
        <v>1967</v>
      </c>
      <c r="E2057" s="58"/>
      <c r="F2057" s="30"/>
      <c r="G2057" s="94">
        <v>7.1</v>
      </c>
      <c r="H2057" s="58">
        <f t="shared" si="165"/>
        <v>7.1</v>
      </c>
      <c r="I2057" s="58"/>
      <c r="J2057" s="30">
        <f t="shared" si="166"/>
        <v>7.1</v>
      </c>
      <c r="K2057" s="94">
        <v>13.75</v>
      </c>
      <c r="L2057" s="56">
        <f t="shared" si="162"/>
        <v>97.625</v>
      </c>
      <c r="M2057" s="58">
        <f t="shared" si="163"/>
        <v>0</v>
      </c>
      <c r="N2057" s="94">
        <f t="shared" si="164"/>
        <v>97.625</v>
      </c>
      <c r="O2057" s="58"/>
    </row>
    <row r="2058" ht="12" customHeight="1" spans="1:15">
      <c r="A2058" s="58" t="s">
        <v>20</v>
      </c>
      <c r="B2058" s="30" t="s">
        <v>1760</v>
      </c>
      <c r="C2058" s="93">
        <v>5</v>
      </c>
      <c r="D2058" s="37" t="s">
        <v>1968</v>
      </c>
      <c r="E2058" s="58"/>
      <c r="F2058" s="30"/>
      <c r="G2058" s="93">
        <v>7.1</v>
      </c>
      <c r="H2058" s="58">
        <f t="shared" si="165"/>
        <v>7.1</v>
      </c>
      <c r="I2058" s="58"/>
      <c r="J2058" s="30">
        <f t="shared" si="166"/>
        <v>7.1</v>
      </c>
      <c r="K2058" s="93">
        <v>13.75</v>
      </c>
      <c r="L2058" s="56">
        <f t="shared" ref="L2058:L2121" si="167">H2058*K2058</f>
        <v>97.625</v>
      </c>
      <c r="M2058" s="58">
        <f t="shared" ref="M2058:M2121" si="168">I2058*K2058</f>
        <v>0</v>
      </c>
      <c r="N2058" s="93">
        <f t="shared" si="164"/>
        <v>97.625</v>
      </c>
      <c r="O2058" s="58"/>
    </row>
    <row r="2059" ht="12" customHeight="1" spans="1:15">
      <c r="A2059" s="58" t="s">
        <v>20</v>
      </c>
      <c r="B2059" s="30" t="s">
        <v>1760</v>
      </c>
      <c r="C2059" s="94">
        <v>5</v>
      </c>
      <c r="D2059" s="37" t="s">
        <v>1969</v>
      </c>
      <c r="E2059" s="58"/>
      <c r="F2059" s="30"/>
      <c r="G2059" s="94">
        <v>7.1</v>
      </c>
      <c r="H2059" s="58">
        <f t="shared" si="165"/>
        <v>7.1</v>
      </c>
      <c r="I2059" s="58"/>
      <c r="J2059" s="30">
        <f t="shared" si="166"/>
        <v>7.1</v>
      </c>
      <c r="K2059" s="94">
        <v>13.75</v>
      </c>
      <c r="L2059" s="56">
        <f t="shared" si="167"/>
        <v>97.625</v>
      </c>
      <c r="M2059" s="58">
        <f t="shared" si="168"/>
        <v>0</v>
      </c>
      <c r="N2059" s="94">
        <f t="shared" ref="N2059:N2122" si="169">L2059-M2059</f>
        <v>97.625</v>
      </c>
      <c r="O2059" s="58"/>
    </row>
    <row r="2060" ht="12" customHeight="1" spans="1:15">
      <c r="A2060" s="58" t="s">
        <v>20</v>
      </c>
      <c r="B2060" s="30" t="s">
        <v>1760</v>
      </c>
      <c r="C2060" s="93">
        <v>5</v>
      </c>
      <c r="D2060" s="37" t="s">
        <v>66</v>
      </c>
      <c r="E2060" s="58"/>
      <c r="F2060" s="30"/>
      <c r="G2060" s="93">
        <v>7.1</v>
      </c>
      <c r="H2060" s="58">
        <f t="shared" si="165"/>
        <v>7.1</v>
      </c>
      <c r="I2060" s="58"/>
      <c r="J2060" s="30">
        <f t="shared" si="166"/>
        <v>7.1</v>
      </c>
      <c r="K2060" s="93">
        <v>13.75</v>
      </c>
      <c r="L2060" s="56">
        <f t="shared" si="167"/>
        <v>97.625</v>
      </c>
      <c r="M2060" s="58">
        <f t="shared" si="168"/>
        <v>0</v>
      </c>
      <c r="N2060" s="93">
        <f t="shared" si="169"/>
        <v>97.625</v>
      </c>
      <c r="O2060" s="58"/>
    </row>
    <row r="2061" ht="12" customHeight="1" spans="1:15">
      <c r="A2061" s="58" t="s">
        <v>20</v>
      </c>
      <c r="B2061" s="30" t="s">
        <v>1760</v>
      </c>
      <c r="C2061" s="94">
        <v>5</v>
      </c>
      <c r="D2061" s="37" t="s">
        <v>1970</v>
      </c>
      <c r="E2061" s="58"/>
      <c r="F2061" s="30"/>
      <c r="G2061" s="94">
        <v>7.1</v>
      </c>
      <c r="H2061" s="58">
        <f t="shared" si="165"/>
        <v>7.1</v>
      </c>
      <c r="I2061" s="58"/>
      <c r="J2061" s="30">
        <f t="shared" si="166"/>
        <v>7.1</v>
      </c>
      <c r="K2061" s="94">
        <v>13.75</v>
      </c>
      <c r="L2061" s="56">
        <f t="shared" si="167"/>
        <v>97.625</v>
      </c>
      <c r="M2061" s="58">
        <f t="shared" si="168"/>
        <v>0</v>
      </c>
      <c r="N2061" s="94">
        <f t="shared" si="169"/>
        <v>97.625</v>
      </c>
      <c r="O2061" s="58"/>
    </row>
    <row r="2062" ht="12" customHeight="1" spans="1:15">
      <c r="A2062" s="58" t="s">
        <v>20</v>
      </c>
      <c r="B2062" s="30" t="s">
        <v>1760</v>
      </c>
      <c r="C2062" s="93">
        <v>5</v>
      </c>
      <c r="D2062" s="37" t="s">
        <v>1971</v>
      </c>
      <c r="E2062" s="58"/>
      <c r="F2062" s="30"/>
      <c r="G2062" s="93">
        <v>7.1</v>
      </c>
      <c r="H2062" s="58">
        <f t="shared" si="165"/>
        <v>7.1</v>
      </c>
      <c r="I2062" s="58"/>
      <c r="J2062" s="30">
        <f t="shared" si="166"/>
        <v>7.1</v>
      </c>
      <c r="K2062" s="93">
        <v>13.75</v>
      </c>
      <c r="L2062" s="56">
        <f t="shared" si="167"/>
        <v>97.625</v>
      </c>
      <c r="M2062" s="58">
        <f t="shared" si="168"/>
        <v>0</v>
      </c>
      <c r="N2062" s="93">
        <f t="shared" si="169"/>
        <v>97.625</v>
      </c>
      <c r="O2062" s="58"/>
    </row>
    <row r="2063" ht="12" customHeight="1" spans="1:15">
      <c r="A2063" s="58" t="s">
        <v>20</v>
      </c>
      <c r="B2063" s="30" t="s">
        <v>1760</v>
      </c>
      <c r="C2063" s="94">
        <v>5</v>
      </c>
      <c r="D2063" s="37" t="s">
        <v>1972</v>
      </c>
      <c r="E2063" s="58"/>
      <c r="F2063" s="30"/>
      <c r="G2063" s="94">
        <v>7.1</v>
      </c>
      <c r="H2063" s="58">
        <f t="shared" si="165"/>
        <v>7.1</v>
      </c>
      <c r="I2063" s="58"/>
      <c r="J2063" s="30">
        <f t="shared" si="166"/>
        <v>7.1</v>
      </c>
      <c r="K2063" s="94">
        <v>13.75</v>
      </c>
      <c r="L2063" s="56">
        <f t="shared" si="167"/>
        <v>97.625</v>
      </c>
      <c r="M2063" s="58">
        <f t="shared" si="168"/>
        <v>0</v>
      </c>
      <c r="N2063" s="94">
        <f t="shared" si="169"/>
        <v>97.625</v>
      </c>
      <c r="O2063" s="58"/>
    </row>
    <row r="2064" ht="12" customHeight="1" spans="1:15">
      <c r="A2064" s="58" t="s">
        <v>20</v>
      </c>
      <c r="B2064" s="30" t="s">
        <v>1760</v>
      </c>
      <c r="C2064" s="93">
        <v>5</v>
      </c>
      <c r="D2064" s="37" t="s">
        <v>1973</v>
      </c>
      <c r="E2064" s="58"/>
      <c r="F2064" s="30"/>
      <c r="G2064" s="93">
        <v>7.1</v>
      </c>
      <c r="H2064" s="58">
        <f t="shared" si="165"/>
        <v>7.1</v>
      </c>
      <c r="I2064" s="58"/>
      <c r="J2064" s="30">
        <f t="shared" si="166"/>
        <v>7.1</v>
      </c>
      <c r="K2064" s="93">
        <v>13.75</v>
      </c>
      <c r="L2064" s="56">
        <f t="shared" si="167"/>
        <v>97.625</v>
      </c>
      <c r="M2064" s="58">
        <f t="shared" si="168"/>
        <v>0</v>
      </c>
      <c r="N2064" s="93">
        <f t="shared" si="169"/>
        <v>97.625</v>
      </c>
      <c r="O2064" s="58"/>
    </row>
    <row r="2065" ht="12" customHeight="1" spans="1:15">
      <c r="A2065" s="58" t="s">
        <v>20</v>
      </c>
      <c r="B2065" s="30" t="s">
        <v>1760</v>
      </c>
      <c r="C2065" s="94">
        <v>5</v>
      </c>
      <c r="D2065" s="37" t="s">
        <v>1974</v>
      </c>
      <c r="E2065" s="58"/>
      <c r="F2065" s="30"/>
      <c r="G2065" s="94">
        <v>25.2</v>
      </c>
      <c r="H2065" s="58">
        <f t="shared" si="165"/>
        <v>25.2</v>
      </c>
      <c r="I2065" s="58"/>
      <c r="J2065" s="30">
        <f t="shared" si="166"/>
        <v>25.2</v>
      </c>
      <c r="K2065" s="94">
        <v>13.75</v>
      </c>
      <c r="L2065" s="56">
        <f t="shared" si="167"/>
        <v>346.5</v>
      </c>
      <c r="M2065" s="58">
        <f t="shared" si="168"/>
        <v>0</v>
      </c>
      <c r="N2065" s="94">
        <f t="shared" si="169"/>
        <v>346.5</v>
      </c>
      <c r="O2065" s="58"/>
    </row>
    <row r="2066" ht="12" customHeight="1" spans="1:15">
      <c r="A2066" s="58" t="s">
        <v>20</v>
      </c>
      <c r="B2066" s="30" t="s">
        <v>1760</v>
      </c>
      <c r="C2066" s="93">
        <v>5</v>
      </c>
      <c r="D2066" s="37" t="s">
        <v>1975</v>
      </c>
      <c r="E2066" s="58"/>
      <c r="F2066" s="30"/>
      <c r="G2066" s="93">
        <v>7.1</v>
      </c>
      <c r="H2066" s="58">
        <f t="shared" si="165"/>
        <v>7.1</v>
      </c>
      <c r="I2066" s="58"/>
      <c r="J2066" s="30">
        <f t="shared" si="166"/>
        <v>7.1</v>
      </c>
      <c r="K2066" s="93">
        <v>13.75</v>
      </c>
      <c r="L2066" s="56">
        <f t="shared" si="167"/>
        <v>97.625</v>
      </c>
      <c r="M2066" s="58">
        <f t="shared" si="168"/>
        <v>0</v>
      </c>
      <c r="N2066" s="93">
        <f t="shared" si="169"/>
        <v>97.625</v>
      </c>
      <c r="O2066" s="58"/>
    </row>
    <row r="2067" ht="12" customHeight="1" spans="1:15">
      <c r="A2067" s="58" t="s">
        <v>20</v>
      </c>
      <c r="B2067" s="30" t="s">
        <v>1760</v>
      </c>
      <c r="C2067" s="94">
        <v>5</v>
      </c>
      <c r="D2067" s="37" t="s">
        <v>1976</v>
      </c>
      <c r="E2067" s="58"/>
      <c r="F2067" s="30"/>
      <c r="G2067" s="94">
        <v>7.1</v>
      </c>
      <c r="H2067" s="58">
        <f t="shared" ref="H2067:H2130" si="170">F2067+G2067</f>
        <v>7.1</v>
      </c>
      <c r="I2067" s="58"/>
      <c r="J2067" s="30">
        <f t="shared" ref="J2067:J2130" si="171">H2067</f>
        <v>7.1</v>
      </c>
      <c r="K2067" s="94">
        <v>13.75</v>
      </c>
      <c r="L2067" s="56">
        <f t="shared" si="167"/>
        <v>97.625</v>
      </c>
      <c r="M2067" s="58">
        <f t="shared" si="168"/>
        <v>0</v>
      </c>
      <c r="N2067" s="94">
        <f t="shared" si="169"/>
        <v>97.625</v>
      </c>
      <c r="O2067" s="58"/>
    </row>
    <row r="2068" ht="12" customHeight="1" spans="1:15">
      <c r="A2068" s="58" t="s">
        <v>20</v>
      </c>
      <c r="B2068" s="30" t="s">
        <v>1760</v>
      </c>
      <c r="C2068" s="93">
        <v>5</v>
      </c>
      <c r="D2068" s="37" t="s">
        <v>1977</v>
      </c>
      <c r="E2068" s="58"/>
      <c r="F2068" s="30"/>
      <c r="G2068" s="93">
        <v>7.1</v>
      </c>
      <c r="H2068" s="58">
        <f t="shared" si="170"/>
        <v>7.1</v>
      </c>
      <c r="I2068" s="58"/>
      <c r="J2068" s="30">
        <f t="shared" si="171"/>
        <v>7.1</v>
      </c>
      <c r="K2068" s="93">
        <v>13.75</v>
      </c>
      <c r="L2068" s="56">
        <f t="shared" si="167"/>
        <v>97.625</v>
      </c>
      <c r="M2068" s="58">
        <f t="shared" si="168"/>
        <v>0</v>
      </c>
      <c r="N2068" s="93">
        <f t="shared" si="169"/>
        <v>97.625</v>
      </c>
      <c r="O2068" s="58"/>
    </row>
    <row r="2069" ht="12" customHeight="1" spans="1:15">
      <c r="A2069" s="58" t="s">
        <v>20</v>
      </c>
      <c r="B2069" s="30" t="s">
        <v>1760</v>
      </c>
      <c r="C2069" s="94">
        <v>5</v>
      </c>
      <c r="D2069" s="37" t="s">
        <v>1978</v>
      </c>
      <c r="E2069" s="58"/>
      <c r="F2069" s="30"/>
      <c r="G2069" s="94">
        <v>7.1</v>
      </c>
      <c r="H2069" s="58">
        <f t="shared" si="170"/>
        <v>7.1</v>
      </c>
      <c r="I2069" s="58"/>
      <c r="J2069" s="30">
        <f t="shared" si="171"/>
        <v>7.1</v>
      </c>
      <c r="K2069" s="94">
        <v>13.75</v>
      </c>
      <c r="L2069" s="56">
        <f t="shared" si="167"/>
        <v>97.625</v>
      </c>
      <c r="M2069" s="58">
        <f t="shared" si="168"/>
        <v>0</v>
      </c>
      <c r="N2069" s="94">
        <f t="shared" si="169"/>
        <v>97.625</v>
      </c>
      <c r="O2069" s="58"/>
    </row>
    <row r="2070" ht="12" customHeight="1" spans="1:15">
      <c r="A2070" s="58" t="s">
        <v>20</v>
      </c>
      <c r="B2070" s="30" t="s">
        <v>1760</v>
      </c>
      <c r="C2070" s="93">
        <v>5</v>
      </c>
      <c r="D2070" s="37" t="s">
        <v>1979</v>
      </c>
      <c r="E2070" s="58"/>
      <c r="F2070" s="30"/>
      <c r="G2070" s="93">
        <v>7.1</v>
      </c>
      <c r="H2070" s="58">
        <f t="shared" si="170"/>
        <v>7.1</v>
      </c>
      <c r="I2070" s="58"/>
      <c r="J2070" s="30">
        <f t="shared" si="171"/>
        <v>7.1</v>
      </c>
      <c r="K2070" s="93">
        <v>13.75</v>
      </c>
      <c r="L2070" s="56">
        <f t="shared" si="167"/>
        <v>97.625</v>
      </c>
      <c r="M2070" s="58">
        <f t="shared" si="168"/>
        <v>0</v>
      </c>
      <c r="N2070" s="93">
        <f t="shared" si="169"/>
        <v>97.625</v>
      </c>
      <c r="O2070" s="58"/>
    </row>
    <row r="2071" ht="12" customHeight="1" spans="1:15">
      <c r="A2071" s="58" t="s">
        <v>20</v>
      </c>
      <c r="B2071" s="30" t="s">
        <v>1760</v>
      </c>
      <c r="C2071" s="94">
        <v>5</v>
      </c>
      <c r="D2071" s="37" t="s">
        <v>1980</v>
      </c>
      <c r="E2071" s="58"/>
      <c r="F2071" s="30"/>
      <c r="G2071" s="94">
        <v>7.1</v>
      </c>
      <c r="H2071" s="58">
        <f t="shared" si="170"/>
        <v>7.1</v>
      </c>
      <c r="I2071" s="58"/>
      <c r="J2071" s="30">
        <f t="shared" si="171"/>
        <v>7.1</v>
      </c>
      <c r="K2071" s="94">
        <v>13.75</v>
      </c>
      <c r="L2071" s="56">
        <f t="shared" si="167"/>
        <v>97.625</v>
      </c>
      <c r="M2071" s="58">
        <f t="shared" si="168"/>
        <v>0</v>
      </c>
      <c r="N2071" s="94">
        <f t="shared" si="169"/>
        <v>97.625</v>
      </c>
      <c r="O2071" s="58"/>
    </row>
    <row r="2072" ht="12" customHeight="1" spans="1:15">
      <c r="A2072" s="58" t="s">
        <v>20</v>
      </c>
      <c r="B2072" s="30" t="s">
        <v>1760</v>
      </c>
      <c r="C2072" s="93">
        <v>5</v>
      </c>
      <c r="D2072" s="37" t="s">
        <v>1981</v>
      </c>
      <c r="E2072" s="58"/>
      <c r="F2072" s="30"/>
      <c r="G2072" s="93">
        <v>7.1</v>
      </c>
      <c r="H2072" s="58">
        <f t="shared" si="170"/>
        <v>7.1</v>
      </c>
      <c r="I2072" s="58"/>
      <c r="J2072" s="30">
        <f t="shared" si="171"/>
        <v>7.1</v>
      </c>
      <c r="K2072" s="93">
        <v>13.75</v>
      </c>
      <c r="L2072" s="56">
        <f t="shared" si="167"/>
        <v>97.625</v>
      </c>
      <c r="M2072" s="58">
        <f t="shared" si="168"/>
        <v>0</v>
      </c>
      <c r="N2072" s="93">
        <f t="shared" si="169"/>
        <v>97.625</v>
      </c>
      <c r="O2072" s="58"/>
    </row>
    <row r="2073" ht="12" customHeight="1" spans="1:15">
      <c r="A2073" s="58" t="s">
        <v>20</v>
      </c>
      <c r="B2073" s="30" t="s">
        <v>1760</v>
      </c>
      <c r="C2073" s="94">
        <v>5</v>
      </c>
      <c r="D2073" s="37" t="s">
        <v>1982</v>
      </c>
      <c r="E2073" s="58"/>
      <c r="F2073" s="30"/>
      <c r="G2073" s="94">
        <v>7.1</v>
      </c>
      <c r="H2073" s="58">
        <f t="shared" si="170"/>
        <v>7.1</v>
      </c>
      <c r="I2073" s="58"/>
      <c r="J2073" s="30">
        <f t="shared" si="171"/>
        <v>7.1</v>
      </c>
      <c r="K2073" s="94">
        <v>13.75</v>
      </c>
      <c r="L2073" s="56">
        <f t="shared" si="167"/>
        <v>97.625</v>
      </c>
      <c r="M2073" s="58">
        <f t="shared" si="168"/>
        <v>0</v>
      </c>
      <c r="N2073" s="94">
        <f t="shared" si="169"/>
        <v>97.625</v>
      </c>
      <c r="O2073" s="58"/>
    </row>
    <row r="2074" ht="12" customHeight="1" spans="1:15">
      <c r="A2074" s="58" t="s">
        <v>20</v>
      </c>
      <c r="B2074" s="30" t="s">
        <v>1760</v>
      </c>
      <c r="C2074" s="93">
        <v>5</v>
      </c>
      <c r="D2074" s="37" t="s">
        <v>1983</v>
      </c>
      <c r="E2074" s="58"/>
      <c r="F2074" s="30"/>
      <c r="G2074" s="93">
        <v>7.1</v>
      </c>
      <c r="H2074" s="58">
        <f t="shared" si="170"/>
        <v>7.1</v>
      </c>
      <c r="I2074" s="58"/>
      <c r="J2074" s="30">
        <f t="shared" si="171"/>
        <v>7.1</v>
      </c>
      <c r="K2074" s="93">
        <v>13.75</v>
      </c>
      <c r="L2074" s="56">
        <f t="shared" si="167"/>
        <v>97.625</v>
      </c>
      <c r="M2074" s="58">
        <f t="shared" si="168"/>
        <v>0</v>
      </c>
      <c r="N2074" s="93">
        <f t="shared" si="169"/>
        <v>97.625</v>
      </c>
      <c r="O2074" s="58"/>
    </row>
    <row r="2075" ht="12" customHeight="1" spans="1:15">
      <c r="A2075" s="58" t="s">
        <v>20</v>
      </c>
      <c r="B2075" s="30" t="s">
        <v>1760</v>
      </c>
      <c r="C2075" s="94">
        <v>5</v>
      </c>
      <c r="D2075" s="37" t="s">
        <v>1984</v>
      </c>
      <c r="E2075" s="58"/>
      <c r="F2075" s="30"/>
      <c r="G2075" s="94">
        <v>7.1</v>
      </c>
      <c r="H2075" s="58">
        <f t="shared" si="170"/>
        <v>7.1</v>
      </c>
      <c r="I2075" s="58"/>
      <c r="J2075" s="30">
        <f t="shared" si="171"/>
        <v>7.1</v>
      </c>
      <c r="K2075" s="94">
        <v>13.75</v>
      </c>
      <c r="L2075" s="56">
        <f t="shared" si="167"/>
        <v>97.625</v>
      </c>
      <c r="M2075" s="58">
        <f t="shared" si="168"/>
        <v>0</v>
      </c>
      <c r="N2075" s="94">
        <f t="shared" si="169"/>
        <v>97.625</v>
      </c>
      <c r="O2075" s="58"/>
    </row>
    <row r="2076" ht="12" customHeight="1" spans="1:15">
      <c r="A2076" s="58" t="s">
        <v>20</v>
      </c>
      <c r="B2076" s="30" t="s">
        <v>1760</v>
      </c>
      <c r="C2076" s="93">
        <v>5</v>
      </c>
      <c r="D2076" s="37" t="s">
        <v>1985</v>
      </c>
      <c r="E2076" s="58"/>
      <c r="F2076" s="30"/>
      <c r="G2076" s="93">
        <v>7.1</v>
      </c>
      <c r="H2076" s="58">
        <f t="shared" si="170"/>
        <v>7.1</v>
      </c>
      <c r="I2076" s="58"/>
      <c r="J2076" s="30">
        <f t="shared" si="171"/>
        <v>7.1</v>
      </c>
      <c r="K2076" s="93">
        <v>13.75</v>
      </c>
      <c r="L2076" s="56">
        <f t="shared" si="167"/>
        <v>97.625</v>
      </c>
      <c r="M2076" s="58">
        <f t="shared" si="168"/>
        <v>0</v>
      </c>
      <c r="N2076" s="93">
        <f t="shared" si="169"/>
        <v>97.625</v>
      </c>
      <c r="O2076" s="58"/>
    </row>
    <row r="2077" ht="12" customHeight="1" spans="1:15">
      <c r="A2077" s="58" t="s">
        <v>20</v>
      </c>
      <c r="B2077" s="30" t="s">
        <v>1760</v>
      </c>
      <c r="C2077" s="94">
        <v>5</v>
      </c>
      <c r="D2077" s="37" t="s">
        <v>1986</v>
      </c>
      <c r="E2077" s="58"/>
      <c r="F2077" s="30"/>
      <c r="G2077" s="94">
        <v>7.1</v>
      </c>
      <c r="H2077" s="58">
        <f t="shared" si="170"/>
        <v>7.1</v>
      </c>
      <c r="I2077" s="58"/>
      <c r="J2077" s="30">
        <f t="shared" si="171"/>
        <v>7.1</v>
      </c>
      <c r="K2077" s="94">
        <v>13.75</v>
      </c>
      <c r="L2077" s="56">
        <f t="shared" si="167"/>
        <v>97.625</v>
      </c>
      <c r="M2077" s="58">
        <f t="shared" si="168"/>
        <v>0</v>
      </c>
      <c r="N2077" s="94">
        <f t="shared" si="169"/>
        <v>97.625</v>
      </c>
      <c r="O2077" s="58"/>
    </row>
    <row r="2078" ht="12" customHeight="1" spans="1:15">
      <c r="A2078" s="58" t="s">
        <v>20</v>
      </c>
      <c r="B2078" s="30" t="s">
        <v>1760</v>
      </c>
      <c r="C2078" s="93">
        <v>5</v>
      </c>
      <c r="D2078" s="37" t="s">
        <v>1987</v>
      </c>
      <c r="E2078" s="58"/>
      <c r="F2078" s="30"/>
      <c r="G2078" s="93">
        <v>7.1</v>
      </c>
      <c r="H2078" s="58">
        <f t="shared" si="170"/>
        <v>7.1</v>
      </c>
      <c r="I2078" s="58"/>
      <c r="J2078" s="30">
        <f t="shared" si="171"/>
        <v>7.1</v>
      </c>
      <c r="K2078" s="93">
        <v>13.75</v>
      </c>
      <c r="L2078" s="56">
        <f t="shared" si="167"/>
        <v>97.625</v>
      </c>
      <c r="M2078" s="58">
        <f t="shared" si="168"/>
        <v>0</v>
      </c>
      <c r="N2078" s="93">
        <f t="shared" si="169"/>
        <v>97.625</v>
      </c>
      <c r="O2078" s="58"/>
    </row>
    <row r="2079" ht="12" customHeight="1" spans="1:15">
      <c r="A2079" s="58" t="s">
        <v>20</v>
      </c>
      <c r="B2079" s="30" t="s">
        <v>1760</v>
      </c>
      <c r="C2079" s="94">
        <v>5</v>
      </c>
      <c r="D2079" s="37" t="s">
        <v>1988</v>
      </c>
      <c r="E2079" s="58"/>
      <c r="F2079" s="30"/>
      <c r="G2079" s="94">
        <v>7.1</v>
      </c>
      <c r="H2079" s="58">
        <f t="shared" si="170"/>
        <v>7.1</v>
      </c>
      <c r="I2079" s="58"/>
      <c r="J2079" s="30">
        <f t="shared" si="171"/>
        <v>7.1</v>
      </c>
      <c r="K2079" s="94">
        <v>13.75</v>
      </c>
      <c r="L2079" s="56">
        <f t="shared" si="167"/>
        <v>97.625</v>
      </c>
      <c r="M2079" s="58">
        <f t="shared" si="168"/>
        <v>0</v>
      </c>
      <c r="N2079" s="94">
        <f t="shared" si="169"/>
        <v>97.625</v>
      </c>
      <c r="O2079" s="58"/>
    </row>
    <row r="2080" ht="12" customHeight="1" spans="1:15">
      <c r="A2080" s="58" t="s">
        <v>20</v>
      </c>
      <c r="B2080" s="30" t="s">
        <v>1760</v>
      </c>
      <c r="C2080" s="93">
        <v>6</v>
      </c>
      <c r="D2080" s="37" t="s">
        <v>1989</v>
      </c>
      <c r="E2080" s="58"/>
      <c r="F2080" s="30"/>
      <c r="G2080" s="93">
        <v>16</v>
      </c>
      <c r="H2080" s="58">
        <f t="shared" si="170"/>
        <v>16</v>
      </c>
      <c r="I2080" s="58"/>
      <c r="J2080" s="30">
        <f t="shared" si="171"/>
        <v>16</v>
      </c>
      <c r="K2080" s="93">
        <v>13.75</v>
      </c>
      <c r="L2080" s="56">
        <f t="shared" si="167"/>
        <v>220</v>
      </c>
      <c r="M2080" s="58">
        <f t="shared" si="168"/>
        <v>0</v>
      </c>
      <c r="N2080" s="93">
        <f t="shared" si="169"/>
        <v>220</v>
      </c>
      <c r="O2080" s="58"/>
    </row>
    <row r="2081" ht="12" customHeight="1" spans="1:15">
      <c r="A2081" s="58" t="s">
        <v>20</v>
      </c>
      <c r="B2081" s="30" t="s">
        <v>1760</v>
      </c>
      <c r="C2081" s="94">
        <v>6</v>
      </c>
      <c r="D2081" s="37" t="s">
        <v>1990</v>
      </c>
      <c r="E2081" s="58"/>
      <c r="F2081" s="30"/>
      <c r="G2081" s="94">
        <v>10.7</v>
      </c>
      <c r="H2081" s="58">
        <f t="shared" si="170"/>
        <v>10.7</v>
      </c>
      <c r="I2081" s="58"/>
      <c r="J2081" s="30">
        <f t="shared" si="171"/>
        <v>10.7</v>
      </c>
      <c r="K2081" s="94">
        <v>13.75</v>
      </c>
      <c r="L2081" s="56">
        <f t="shared" si="167"/>
        <v>147.125</v>
      </c>
      <c r="M2081" s="58">
        <f t="shared" si="168"/>
        <v>0</v>
      </c>
      <c r="N2081" s="94">
        <f t="shared" si="169"/>
        <v>147.125</v>
      </c>
      <c r="O2081" s="58"/>
    </row>
    <row r="2082" ht="12" customHeight="1" spans="1:15">
      <c r="A2082" s="58" t="s">
        <v>20</v>
      </c>
      <c r="B2082" s="30" t="s">
        <v>1760</v>
      </c>
      <c r="C2082" s="93">
        <v>6</v>
      </c>
      <c r="D2082" s="37" t="s">
        <v>1991</v>
      </c>
      <c r="E2082" s="58"/>
      <c r="F2082" s="30"/>
      <c r="G2082" s="93">
        <v>19.7</v>
      </c>
      <c r="H2082" s="58">
        <f t="shared" si="170"/>
        <v>19.7</v>
      </c>
      <c r="I2082" s="58"/>
      <c r="J2082" s="30">
        <f t="shared" si="171"/>
        <v>19.7</v>
      </c>
      <c r="K2082" s="93">
        <v>13.75</v>
      </c>
      <c r="L2082" s="56">
        <f t="shared" si="167"/>
        <v>270.875</v>
      </c>
      <c r="M2082" s="58">
        <f t="shared" si="168"/>
        <v>0</v>
      </c>
      <c r="N2082" s="93">
        <f t="shared" si="169"/>
        <v>270.875</v>
      </c>
      <c r="O2082" s="58"/>
    </row>
    <row r="2083" ht="12" customHeight="1" spans="1:15">
      <c r="A2083" s="58" t="s">
        <v>20</v>
      </c>
      <c r="B2083" s="30" t="s">
        <v>1760</v>
      </c>
      <c r="C2083" s="94">
        <v>6</v>
      </c>
      <c r="D2083" s="37" t="s">
        <v>1992</v>
      </c>
      <c r="E2083" s="58"/>
      <c r="F2083" s="30"/>
      <c r="G2083" s="94">
        <v>10.7</v>
      </c>
      <c r="H2083" s="58">
        <f t="shared" si="170"/>
        <v>10.7</v>
      </c>
      <c r="I2083" s="58"/>
      <c r="J2083" s="30">
        <f t="shared" si="171"/>
        <v>10.7</v>
      </c>
      <c r="K2083" s="94">
        <v>13.75</v>
      </c>
      <c r="L2083" s="56">
        <f t="shared" si="167"/>
        <v>147.125</v>
      </c>
      <c r="M2083" s="58">
        <f t="shared" si="168"/>
        <v>0</v>
      </c>
      <c r="N2083" s="94">
        <f t="shared" si="169"/>
        <v>147.125</v>
      </c>
      <c r="O2083" s="58"/>
    </row>
    <row r="2084" ht="12" customHeight="1" spans="1:15">
      <c r="A2084" s="58" t="s">
        <v>20</v>
      </c>
      <c r="B2084" s="30" t="s">
        <v>1760</v>
      </c>
      <c r="C2084" s="93">
        <v>6</v>
      </c>
      <c r="D2084" s="37" t="s">
        <v>1993</v>
      </c>
      <c r="E2084" s="58"/>
      <c r="F2084" s="30"/>
      <c r="G2084" s="93">
        <v>10.7</v>
      </c>
      <c r="H2084" s="58">
        <f t="shared" si="170"/>
        <v>10.7</v>
      </c>
      <c r="I2084" s="58"/>
      <c r="J2084" s="30">
        <f t="shared" si="171"/>
        <v>10.7</v>
      </c>
      <c r="K2084" s="93">
        <v>13.75</v>
      </c>
      <c r="L2084" s="56">
        <f t="shared" si="167"/>
        <v>147.125</v>
      </c>
      <c r="M2084" s="58">
        <f t="shared" si="168"/>
        <v>0</v>
      </c>
      <c r="N2084" s="93">
        <f t="shared" si="169"/>
        <v>147.125</v>
      </c>
      <c r="O2084" s="58"/>
    </row>
    <row r="2085" ht="12" customHeight="1" spans="1:15">
      <c r="A2085" s="58" t="s">
        <v>20</v>
      </c>
      <c r="B2085" s="30" t="s">
        <v>1760</v>
      </c>
      <c r="C2085" s="94">
        <v>6</v>
      </c>
      <c r="D2085" s="37" t="s">
        <v>1994</v>
      </c>
      <c r="E2085" s="58"/>
      <c r="F2085" s="30"/>
      <c r="G2085" s="94">
        <v>13.4</v>
      </c>
      <c r="H2085" s="58">
        <f t="shared" si="170"/>
        <v>13.4</v>
      </c>
      <c r="I2085" s="58"/>
      <c r="J2085" s="30">
        <f t="shared" si="171"/>
        <v>13.4</v>
      </c>
      <c r="K2085" s="94">
        <v>13.75</v>
      </c>
      <c r="L2085" s="56">
        <f t="shared" si="167"/>
        <v>184.25</v>
      </c>
      <c r="M2085" s="58">
        <f t="shared" si="168"/>
        <v>0</v>
      </c>
      <c r="N2085" s="94">
        <f t="shared" si="169"/>
        <v>184.25</v>
      </c>
      <c r="O2085" s="58"/>
    </row>
    <row r="2086" ht="12" customHeight="1" spans="1:15">
      <c r="A2086" s="58" t="s">
        <v>20</v>
      </c>
      <c r="B2086" s="30" t="s">
        <v>1760</v>
      </c>
      <c r="C2086" s="93">
        <v>6</v>
      </c>
      <c r="D2086" s="37" t="s">
        <v>1995</v>
      </c>
      <c r="E2086" s="58"/>
      <c r="F2086" s="30"/>
      <c r="G2086" s="93">
        <v>10.7</v>
      </c>
      <c r="H2086" s="58">
        <f t="shared" si="170"/>
        <v>10.7</v>
      </c>
      <c r="I2086" s="58"/>
      <c r="J2086" s="30">
        <f t="shared" si="171"/>
        <v>10.7</v>
      </c>
      <c r="K2086" s="93">
        <v>13.75</v>
      </c>
      <c r="L2086" s="56">
        <f t="shared" si="167"/>
        <v>147.125</v>
      </c>
      <c r="M2086" s="58">
        <f t="shared" si="168"/>
        <v>0</v>
      </c>
      <c r="N2086" s="93">
        <f t="shared" si="169"/>
        <v>147.125</v>
      </c>
      <c r="O2086" s="58"/>
    </row>
    <row r="2087" ht="12" customHeight="1" spans="1:15">
      <c r="A2087" s="58" t="s">
        <v>20</v>
      </c>
      <c r="B2087" s="30" t="s">
        <v>1760</v>
      </c>
      <c r="C2087" s="94">
        <v>6</v>
      </c>
      <c r="D2087" s="37" t="s">
        <v>1996</v>
      </c>
      <c r="E2087" s="58"/>
      <c r="F2087" s="30"/>
      <c r="G2087" s="94">
        <v>10.7</v>
      </c>
      <c r="H2087" s="58">
        <f t="shared" si="170"/>
        <v>10.7</v>
      </c>
      <c r="I2087" s="58"/>
      <c r="J2087" s="30">
        <f t="shared" si="171"/>
        <v>10.7</v>
      </c>
      <c r="K2087" s="94">
        <v>13.75</v>
      </c>
      <c r="L2087" s="56">
        <f t="shared" si="167"/>
        <v>147.125</v>
      </c>
      <c r="M2087" s="58">
        <f t="shared" si="168"/>
        <v>0</v>
      </c>
      <c r="N2087" s="94">
        <f t="shared" si="169"/>
        <v>147.125</v>
      </c>
      <c r="O2087" s="58"/>
    </row>
    <row r="2088" ht="12" customHeight="1" spans="1:15">
      <c r="A2088" s="58" t="s">
        <v>20</v>
      </c>
      <c r="B2088" s="30" t="s">
        <v>1760</v>
      </c>
      <c r="C2088" s="93">
        <v>6</v>
      </c>
      <c r="D2088" s="37" t="s">
        <v>1997</v>
      </c>
      <c r="E2088" s="58"/>
      <c r="F2088" s="30"/>
      <c r="G2088" s="93">
        <v>8.1</v>
      </c>
      <c r="H2088" s="58">
        <f t="shared" si="170"/>
        <v>8.1</v>
      </c>
      <c r="I2088" s="58"/>
      <c r="J2088" s="30">
        <f t="shared" si="171"/>
        <v>8.1</v>
      </c>
      <c r="K2088" s="93">
        <v>13.75</v>
      </c>
      <c r="L2088" s="56">
        <f t="shared" si="167"/>
        <v>111.375</v>
      </c>
      <c r="M2088" s="58">
        <f t="shared" si="168"/>
        <v>0</v>
      </c>
      <c r="N2088" s="93">
        <f t="shared" si="169"/>
        <v>111.375</v>
      </c>
      <c r="O2088" s="58"/>
    </row>
    <row r="2089" ht="12" customHeight="1" spans="1:15">
      <c r="A2089" s="58" t="s">
        <v>20</v>
      </c>
      <c r="B2089" s="30" t="s">
        <v>1760</v>
      </c>
      <c r="C2089" s="94">
        <v>6</v>
      </c>
      <c r="D2089" s="37" t="s">
        <v>1998</v>
      </c>
      <c r="E2089" s="58"/>
      <c r="F2089" s="30"/>
      <c r="G2089" s="94">
        <v>8.1</v>
      </c>
      <c r="H2089" s="58">
        <f t="shared" si="170"/>
        <v>8.1</v>
      </c>
      <c r="I2089" s="58"/>
      <c r="J2089" s="30">
        <f t="shared" si="171"/>
        <v>8.1</v>
      </c>
      <c r="K2089" s="94">
        <v>13.75</v>
      </c>
      <c r="L2089" s="56">
        <f t="shared" si="167"/>
        <v>111.375</v>
      </c>
      <c r="M2089" s="58">
        <f t="shared" si="168"/>
        <v>0</v>
      </c>
      <c r="N2089" s="94">
        <f t="shared" si="169"/>
        <v>111.375</v>
      </c>
      <c r="O2089" s="58"/>
    </row>
    <row r="2090" ht="12" customHeight="1" spans="1:15">
      <c r="A2090" s="58" t="s">
        <v>20</v>
      </c>
      <c r="B2090" s="30" t="s">
        <v>1760</v>
      </c>
      <c r="C2090" s="93">
        <v>6</v>
      </c>
      <c r="D2090" s="37" t="s">
        <v>1999</v>
      </c>
      <c r="E2090" s="58"/>
      <c r="F2090" s="30"/>
      <c r="G2090" s="93">
        <v>13.4</v>
      </c>
      <c r="H2090" s="58">
        <f t="shared" si="170"/>
        <v>13.4</v>
      </c>
      <c r="I2090" s="58"/>
      <c r="J2090" s="30">
        <f t="shared" si="171"/>
        <v>13.4</v>
      </c>
      <c r="K2090" s="93">
        <v>13.75</v>
      </c>
      <c r="L2090" s="56">
        <f t="shared" si="167"/>
        <v>184.25</v>
      </c>
      <c r="M2090" s="58">
        <f t="shared" si="168"/>
        <v>0</v>
      </c>
      <c r="N2090" s="93">
        <f t="shared" si="169"/>
        <v>184.25</v>
      </c>
      <c r="O2090" s="58"/>
    </row>
    <row r="2091" ht="12" customHeight="1" spans="1:15">
      <c r="A2091" s="58" t="s">
        <v>20</v>
      </c>
      <c r="B2091" s="30" t="s">
        <v>1760</v>
      </c>
      <c r="C2091" s="94">
        <v>6</v>
      </c>
      <c r="D2091" s="37" t="s">
        <v>2000</v>
      </c>
      <c r="E2091" s="58"/>
      <c r="F2091" s="30"/>
      <c r="G2091" s="94">
        <v>10.7</v>
      </c>
      <c r="H2091" s="58">
        <f t="shared" si="170"/>
        <v>10.7</v>
      </c>
      <c r="I2091" s="58"/>
      <c r="J2091" s="30">
        <f t="shared" si="171"/>
        <v>10.7</v>
      </c>
      <c r="K2091" s="94">
        <v>13.75</v>
      </c>
      <c r="L2091" s="56">
        <f t="shared" si="167"/>
        <v>147.125</v>
      </c>
      <c r="M2091" s="58">
        <f t="shared" si="168"/>
        <v>0</v>
      </c>
      <c r="N2091" s="94">
        <f t="shared" si="169"/>
        <v>147.125</v>
      </c>
      <c r="O2091" s="58"/>
    </row>
    <row r="2092" ht="12" customHeight="1" spans="1:15">
      <c r="A2092" s="58" t="s">
        <v>20</v>
      </c>
      <c r="B2092" s="30" t="s">
        <v>1760</v>
      </c>
      <c r="C2092" s="93">
        <v>6</v>
      </c>
      <c r="D2092" s="37" t="s">
        <v>2001</v>
      </c>
      <c r="E2092" s="58"/>
      <c r="F2092" s="30"/>
      <c r="G2092" s="93">
        <v>8.1</v>
      </c>
      <c r="H2092" s="58">
        <f t="shared" si="170"/>
        <v>8.1</v>
      </c>
      <c r="I2092" s="58"/>
      <c r="J2092" s="30">
        <f t="shared" si="171"/>
        <v>8.1</v>
      </c>
      <c r="K2092" s="93">
        <v>13.75</v>
      </c>
      <c r="L2092" s="56">
        <f t="shared" si="167"/>
        <v>111.375</v>
      </c>
      <c r="M2092" s="58">
        <f t="shared" si="168"/>
        <v>0</v>
      </c>
      <c r="N2092" s="93">
        <f t="shared" si="169"/>
        <v>111.375</v>
      </c>
      <c r="O2092" s="58"/>
    </row>
    <row r="2093" ht="12" customHeight="1" spans="1:15">
      <c r="A2093" s="58" t="s">
        <v>20</v>
      </c>
      <c r="B2093" s="30" t="s">
        <v>1760</v>
      </c>
      <c r="C2093" s="94">
        <v>6</v>
      </c>
      <c r="D2093" s="37" t="s">
        <v>2002</v>
      </c>
      <c r="E2093" s="58"/>
      <c r="F2093" s="30"/>
      <c r="G2093" s="94">
        <v>8.1</v>
      </c>
      <c r="H2093" s="58">
        <f t="shared" si="170"/>
        <v>8.1</v>
      </c>
      <c r="I2093" s="58"/>
      <c r="J2093" s="30">
        <f t="shared" si="171"/>
        <v>8.1</v>
      </c>
      <c r="K2093" s="94">
        <v>13.75</v>
      </c>
      <c r="L2093" s="56">
        <f t="shared" si="167"/>
        <v>111.375</v>
      </c>
      <c r="M2093" s="58">
        <f t="shared" si="168"/>
        <v>0</v>
      </c>
      <c r="N2093" s="94">
        <f t="shared" si="169"/>
        <v>111.375</v>
      </c>
      <c r="O2093" s="58"/>
    </row>
    <row r="2094" ht="12" customHeight="1" spans="1:15">
      <c r="A2094" s="58" t="s">
        <v>20</v>
      </c>
      <c r="B2094" s="30" t="s">
        <v>1760</v>
      </c>
      <c r="C2094" s="93">
        <v>6</v>
      </c>
      <c r="D2094" s="37" t="s">
        <v>2003</v>
      </c>
      <c r="E2094" s="58"/>
      <c r="F2094" s="30"/>
      <c r="G2094" s="93">
        <v>13.4</v>
      </c>
      <c r="H2094" s="58">
        <f t="shared" si="170"/>
        <v>13.4</v>
      </c>
      <c r="I2094" s="58"/>
      <c r="J2094" s="30">
        <f t="shared" si="171"/>
        <v>13.4</v>
      </c>
      <c r="K2094" s="93">
        <v>13.75</v>
      </c>
      <c r="L2094" s="56">
        <f t="shared" si="167"/>
        <v>184.25</v>
      </c>
      <c r="M2094" s="58">
        <f t="shared" si="168"/>
        <v>0</v>
      </c>
      <c r="N2094" s="93">
        <f t="shared" si="169"/>
        <v>184.25</v>
      </c>
      <c r="O2094" s="58"/>
    </row>
    <row r="2095" ht="12" customHeight="1" spans="1:15">
      <c r="A2095" s="58" t="s">
        <v>20</v>
      </c>
      <c r="B2095" s="30" t="s">
        <v>1760</v>
      </c>
      <c r="C2095" s="94">
        <v>6</v>
      </c>
      <c r="D2095" s="37" t="s">
        <v>2004</v>
      </c>
      <c r="E2095" s="58"/>
      <c r="F2095" s="30"/>
      <c r="G2095" s="94">
        <v>5.4</v>
      </c>
      <c r="H2095" s="58">
        <f t="shared" si="170"/>
        <v>5.4</v>
      </c>
      <c r="I2095" s="58"/>
      <c r="J2095" s="30">
        <f t="shared" si="171"/>
        <v>5.4</v>
      </c>
      <c r="K2095" s="94">
        <v>13.75</v>
      </c>
      <c r="L2095" s="56">
        <f t="shared" si="167"/>
        <v>74.25</v>
      </c>
      <c r="M2095" s="58">
        <f t="shared" si="168"/>
        <v>0</v>
      </c>
      <c r="N2095" s="94">
        <f t="shared" si="169"/>
        <v>74.25</v>
      </c>
      <c r="O2095" s="58"/>
    </row>
    <row r="2096" ht="12" customHeight="1" spans="1:15">
      <c r="A2096" s="58" t="s">
        <v>20</v>
      </c>
      <c r="B2096" s="30" t="s">
        <v>1760</v>
      </c>
      <c r="C2096" s="93">
        <v>6</v>
      </c>
      <c r="D2096" s="37" t="s">
        <v>2005</v>
      </c>
      <c r="E2096" s="58"/>
      <c r="F2096" s="30"/>
      <c r="G2096" s="93">
        <v>13.4</v>
      </c>
      <c r="H2096" s="58">
        <f t="shared" si="170"/>
        <v>13.4</v>
      </c>
      <c r="I2096" s="58"/>
      <c r="J2096" s="30">
        <f t="shared" si="171"/>
        <v>13.4</v>
      </c>
      <c r="K2096" s="93">
        <v>13.75</v>
      </c>
      <c r="L2096" s="56">
        <f t="shared" si="167"/>
        <v>184.25</v>
      </c>
      <c r="M2096" s="58">
        <f t="shared" si="168"/>
        <v>0</v>
      </c>
      <c r="N2096" s="93">
        <f t="shared" si="169"/>
        <v>184.25</v>
      </c>
      <c r="O2096" s="58"/>
    </row>
    <row r="2097" ht="12" customHeight="1" spans="1:15">
      <c r="A2097" s="58" t="s">
        <v>20</v>
      </c>
      <c r="B2097" s="30" t="s">
        <v>1760</v>
      </c>
      <c r="C2097" s="94">
        <v>6</v>
      </c>
      <c r="D2097" s="37" t="s">
        <v>2006</v>
      </c>
      <c r="E2097" s="58"/>
      <c r="F2097" s="30"/>
      <c r="G2097" s="94">
        <v>10.7</v>
      </c>
      <c r="H2097" s="58">
        <f t="shared" si="170"/>
        <v>10.7</v>
      </c>
      <c r="I2097" s="58"/>
      <c r="J2097" s="30">
        <f t="shared" si="171"/>
        <v>10.7</v>
      </c>
      <c r="K2097" s="94">
        <v>13.75</v>
      </c>
      <c r="L2097" s="56">
        <f t="shared" si="167"/>
        <v>147.125</v>
      </c>
      <c r="M2097" s="58">
        <f t="shared" si="168"/>
        <v>0</v>
      </c>
      <c r="N2097" s="94">
        <f t="shared" si="169"/>
        <v>147.125</v>
      </c>
      <c r="O2097" s="58"/>
    </row>
    <row r="2098" ht="12" customHeight="1" spans="1:15">
      <c r="A2098" s="58" t="s">
        <v>20</v>
      </c>
      <c r="B2098" s="30" t="s">
        <v>1760</v>
      </c>
      <c r="C2098" s="93">
        <v>6</v>
      </c>
      <c r="D2098" s="37" t="s">
        <v>2007</v>
      </c>
      <c r="E2098" s="58"/>
      <c r="F2098" s="30"/>
      <c r="G2098" s="93">
        <v>13.4</v>
      </c>
      <c r="H2098" s="58">
        <f t="shared" si="170"/>
        <v>13.4</v>
      </c>
      <c r="I2098" s="58"/>
      <c r="J2098" s="30">
        <f t="shared" si="171"/>
        <v>13.4</v>
      </c>
      <c r="K2098" s="93">
        <v>13.75</v>
      </c>
      <c r="L2098" s="56">
        <f t="shared" si="167"/>
        <v>184.25</v>
      </c>
      <c r="M2098" s="58">
        <f t="shared" si="168"/>
        <v>0</v>
      </c>
      <c r="N2098" s="93">
        <f t="shared" si="169"/>
        <v>184.25</v>
      </c>
      <c r="O2098" s="58"/>
    </row>
    <row r="2099" ht="12" customHeight="1" spans="1:15">
      <c r="A2099" s="58" t="s">
        <v>20</v>
      </c>
      <c r="B2099" s="30" t="s">
        <v>1760</v>
      </c>
      <c r="C2099" s="94">
        <v>6</v>
      </c>
      <c r="D2099" s="37" t="s">
        <v>2008</v>
      </c>
      <c r="E2099" s="58"/>
      <c r="F2099" s="30"/>
      <c r="G2099" s="94">
        <v>5.4</v>
      </c>
      <c r="H2099" s="58">
        <f t="shared" si="170"/>
        <v>5.4</v>
      </c>
      <c r="I2099" s="58"/>
      <c r="J2099" s="30">
        <f t="shared" si="171"/>
        <v>5.4</v>
      </c>
      <c r="K2099" s="94">
        <v>13.75</v>
      </c>
      <c r="L2099" s="56">
        <f t="shared" si="167"/>
        <v>74.25</v>
      </c>
      <c r="M2099" s="58">
        <f t="shared" si="168"/>
        <v>0</v>
      </c>
      <c r="N2099" s="94">
        <f t="shared" si="169"/>
        <v>74.25</v>
      </c>
      <c r="O2099" s="58"/>
    </row>
    <row r="2100" ht="12" customHeight="1" spans="1:15">
      <c r="A2100" s="58" t="s">
        <v>20</v>
      </c>
      <c r="B2100" s="30" t="s">
        <v>1760</v>
      </c>
      <c r="C2100" s="93">
        <v>6</v>
      </c>
      <c r="D2100" s="37" t="s">
        <v>2009</v>
      </c>
      <c r="E2100" s="58"/>
      <c r="F2100" s="30"/>
      <c r="G2100" s="93">
        <v>10.7</v>
      </c>
      <c r="H2100" s="58">
        <f t="shared" si="170"/>
        <v>10.7</v>
      </c>
      <c r="I2100" s="58"/>
      <c r="J2100" s="30">
        <f t="shared" si="171"/>
        <v>10.7</v>
      </c>
      <c r="K2100" s="93">
        <v>13.75</v>
      </c>
      <c r="L2100" s="56">
        <f t="shared" si="167"/>
        <v>147.125</v>
      </c>
      <c r="M2100" s="58">
        <f t="shared" si="168"/>
        <v>0</v>
      </c>
      <c r="N2100" s="93">
        <f t="shared" si="169"/>
        <v>147.125</v>
      </c>
      <c r="O2100" s="58"/>
    </row>
    <row r="2101" ht="12" customHeight="1" spans="1:15">
      <c r="A2101" s="58" t="s">
        <v>20</v>
      </c>
      <c r="B2101" s="30" t="s">
        <v>1760</v>
      </c>
      <c r="C2101" s="94">
        <v>6</v>
      </c>
      <c r="D2101" s="37" t="s">
        <v>2010</v>
      </c>
      <c r="E2101" s="58"/>
      <c r="F2101" s="30"/>
      <c r="G2101" s="94">
        <v>10.7</v>
      </c>
      <c r="H2101" s="58">
        <f t="shared" si="170"/>
        <v>10.7</v>
      </c>
      <c r="I2101" s="58"/>
      <c r="J2101" s="30">
        <f t="shared" si="171"/>
        <v>10.7</v>
      </c>
      <c r="K2101" s="94">
        <v>13.75</v>
      </c>
      <c r="L2101" s="56">
        <f t="shared" si="167"/>
        <v>147.125</v>
      </c>
      <c r="M2101" s="58">
        <f t="shared" si="168"/>
        <v>0</v>
      </c>
      <c r="N2101" s="94">
        <f t="shared" si="169"/>
        <v>147.125</v>
      </c>
      <c r="O2101" s="58"/>
    </row>
    <row r="2102" ht="12" customHeight="1" spans="1:15">
      <c r="A2102" s="58" t="s">
        <v>20</v>
      </c>
      <c r="B2102" s="30" t="s">
        <v>1760</v>
      </c>
      <c r="C2102" s="93">
        <v>6</v>
      </c>
      <c r="D2102" s="37" t="s">
        <v>2011</v>
      </c>
      <c r="E2102" s="58"/>
      <c r="F2102" s="30"/>
      <c r="G2102" s="93">
        <v>13.4</v>
      </c>
      <c r="H2102" s="58">
        <f t="shared" si="170"/>
        <v>13.4</v>
      </c>
      <c r="I2102" s="58"/>
      <c r="J2102" s="30">
        <f t="shared" si="171"/>
        <v>13.4</v>
      </c>
      <c r="K2102" s="93">
        <v>13.75</v>
      </c>
      <c r="L2102" s="56">
        <f t="shared" si="167"/>
        <v>184.25</v>
      </c>
      <c r="M2102" s="58">
        <f t="shared" si="168"/>
        <v>0</v>
      </c>
      <c r="N2102" s="93">
        <f t="shared" si="169"/>
        <v>184.25</v>
      </c>
      <c r="O2102" s="58"/>
    </row>
    <row r="2103" ht="12" customHeight="1" spans="1:15">
      <c r="A2103" s="58" t="s">
        <v>20</v>
      </c>
      <c r="B2103" s="30" t="s">
        <v>1760</v>
      </c>
      <c r="C2103" s="94">
        <v>6</v>
      </c>
      <c r="D2103" s="37" t="s">
        <v>2012</v>
      </c>
      <c r="E2103" s="58"/>
      <c r="F2103" s="30"/>
      <c r="G2103" s="94">
        <v>16</v>
      </c>
      <c r="H2103" s="58">
        <f t="shared" si="170"/>
        <v>16</v>
      </c>
      <c r="I2103" s="58"/>
      <c r="J2103" s="30">
        <f t="shared" si="171"/>
        <v>16</v>
      </c>
      <c r="K2103" s="94">
        <v>13.75</v>
      </c>
      <c r="L2103" s="56">
        <f t="shared" si="167"/>
        <v>220</v>
      </c>
      <c r="M2103" s="58">
        <f t="shared" si="168"/>
        <v>0</v>
      </c>
      <c r="N2103" s="94">
        <f t="shared" si="169"/>
        <v>220</v>
      </c>
      <c r="O2103" s="58"/>
    </row>
    <row r="2104" spans="1:15">
      <c r="A2104" s="58" t="s">
        <v>20</v>
      </c>
      <c r="B2104" s="30" t="s">
        <v>1760</v>
      </c>
      <c r="C2104" s="93">
        <v>6</v>
      </c>
      <c r="D2104" s="37" t="s">
        <v>2013</v>
      </c>
      <c r="E2104" s="58"/>
      <c r="F2104" s="30"/>
      <c r="G2104" s="93">
        <v>13.4</v>
      </c>
      <c r="H2104" s="58">
        <f t="shared" si="170"/>
        <v>13.4</v>
      </c>
      <c r="I2104" s="58"/>
      <c r="J2104" s="30">
        <f t="shared" si="171"/>
        <v>13.4</v>
      </c>
      <c r="K2104" s="93">
        <v>13.75</v>
      </c>
      <c r="L2104" s="56">
        <f t="shared" si="167"/>
        <v>184.25</v>
      </c>
      <c r="M2104" s="58">
        <f t="shared" si="168"/>
        <v>0</v>
      </c>
      <c r="N2104" s="93">
        <f t="shared" si="169"/>
        <v>184.25</v>
      </c>
      <c r="O2104" s="58"/>
    </row>
    <row r="2105" spans="1:15">
      <c r="A2105" s="58" t="s">
        <v>20</v>
      </c>
      <c r="B2105" s="30" t="s">
        <v>1760</v>
      </c>
      <c r="C2105" s="94">
        <v>6</v>
      </c>
      <c r="D2105" s="37" t="s">
        <v>2014</v>
      </c>
      <c r="E2105" s="58"/>
      <c r="F2105" s="30"/>
      <c r="G2105" s="94">
        <v>16</v>
      </c>
      <c r="H2105" s="58">
        <f t="shared" si="170"/>
        <v>16</v>
      </c>
      <c r="I2105" s="58"/>
      <c r="J2105" s="30">
        <f t="shared" si="171"/>
        <v>16</v>
      </c>
      <c r="K2105" s="94">
        <v>13.75</v>
      </c>
      <c r="L2105" s="56">
        <f t="shared" si="167"/>
        <v>220</v>
      </c>
      <c r="M2105" s="58">
        <f t="shared" si="168"/>
        <v>0</v>
      </c>
      <c r="N2105" s="94">
        <f t="shared" si="169"/>
        <v>220</v>
      </c>
      <c r="O2105" s="58"/>
    </row>
    <row r="2106" spans="1:15">
      <c r="A2106" s="58" t="s">
        <v>20</v>
      </c>
      <c r="B2106" s="30" t="s">
        <v>1760</v>
      </c>
      <c r="C2106" s="93">
        <v>6</v>
      </c>
      <c r="D2106" s="37" t="s">
        <v>2015</v>
      </c>
      <c r="E2106" s="58"/>
      <c r="F2106" s="30"/>
      <c r="G2106" s="93">
        <v>8.1</v>
      </c>
      <c r="H2106" s="58">
        <f t="shared" si="170"/>
        <v>8.1</v>
      </c>
      <c r="I2106" s="58"/>
      <c r="J2106" s="30">
        <f t="shared" si="171"/>
        <v>8.1</v>
      </c>
      <c r="K2106" s="93">
        <v>13.75</v>
      </c>
      <c r="L2106" s="56">
        <f t="shared" si="167"/>
        <v>111.375</v>
      </c>
      <c r="M2106" s="58">
        <f t="shared" si="168"/>
        <v>0</v>
      </c>
      <c r="N2106" s="93">
        <f t="shared" si="169"/>
        <v>111.375</v>
      </c>
      <c r="O2106" s="58"/>
    </row>
    <row r="2107" spans="1:15">
      <c r="A2107" s="58" t="s">
        <v>20</v>
      </c>
      <c r="B2107" s="30" t="s">
        <v>1760</v>
      </c>
      <c r="C2107" s="94">
        <v>6</v>
      </c>
      <c r="D2107" s="37" t="s">
        <v>2016</v>
      </c>
      <c r="E2107" s="58"/>
      <c r="F2107" s="30"/>
      <c r="G2107" s="94">
        <v>13.4</v>
      </c>
      <c r="H2107" s="58">
        <f t="shared" si="170"/>
        <v>13.4</v>
      </c>
      <c r="I2107" s="58"/>
      <c r="J2107" s="30">
        <f t="shared" si="171"/>
        <v>13.4</v>
      </c>
      <c r="K2107" s="94">
        <v>13.75</v>
      </c>
      <c r="L2107" s="56">
        <f t="shared" si="167"/>
        <v>184.25</v>
      </c>
      <c r="M2107" s="58">
        <f t="shared" si="168"/>
        <v>0</v>
      </c>
      <c r="N2107" s="94">
        <f t="shared" si="169"/>
        <v>184.25</v>
      </c>
      <c r="O2107" s="58"/>
    </row>
    <row r="2108" spans="1:15">
      <c r="A2108" s="58" t="s">
        <v>20</v>
      </c>
      <c r="B2108" s="30" t="s">
        <v>1760</v>
      </c>
      <c r="C2108" s="93">
        <v>6</v>
      </c>
      <c r="D2108" s="37" t="s">
        <v>1855</v>
      </c>
      <c r="E2108" s="58"/>
      <c r="F2108" s="30"/>
      <c r="G2108" s="93">
        <v>16</v>
      </c>
      <c r="H2108" s="58">
        <f t="shared" si="170"/>
        <v>16</v>
      </c>
      <c r="I2108" s="58"/>
      <c r="J2108" s="30">
        <f t="shared" si="171"/>
        <v>16</v>
      </c>
      <c r="K2108" s="93">
        <v>13.75</v>
      </c>
      <c r="L2108" s="56">
        <f t="shared" si="167"/>
        <v>220</v>
      </c>
      <c r="M2108" s="58">
        <f t="shared" si="168"/>
        <v>0</v>
      </c>
      <c r="N2108" s="93">
        <f t="shared" si="169"/>
        <v>220</v>
      </c>
      <c r="O2108" s="58"/>
    </row>
    <row r="2109" spans="1:15">
      <c r="A2109" s="58" t="s">
        <v>20</v>
      </c>
      <c r="B2109" s="30" t="s">
        <v>1760</v>
      </c>
      <c r="C2109" s="94">
        <v>6</v>
      </c>
      <c r="D2109" s="37" t="s">
        <v>2017</v>
      </c>
      <c r="E2109" s="58"/>
      <c r="F2109" s="30"/>
      <c r="G2109" s="94">
        <v>8.1</v>
      </c>
      <c r="H2109" s="58">
        <f t="shared" si="170"/>
        <v>8.1</v>
      </c>
      <c r="I2109" s="58"/>
      <c r="J2109" s="30">
        <f t="shared" si="171"/>
        <v>8.1</v>
      </c>
      <c r="K2109" s="94">
        <v>13.75</v>
      </c>
      <c r="L2109" s="56">
        <f t="shared" si="167"/>
        <v>111.375</v>
      </c>
      <c r="M2109" s="58">
        <f t="shared" si="168"/>
        <v>0</v>
      </c>
      <c r="N2109" s="94">
        <f t="shared" si="169"/>
        <v>111.375</v>
      </c>
      <c r="O2109" s="58"/>
    </row>
    <row r="2110" spans="1:15">
      <c r="A2110" s="58" t="s">
        <v>20</v>
      </c>
      <c r="B2110" s="30" t="s">
        <v>1760</v>
      </c>
      <c r="C2110" s="93">
        <v>6</v>
      </c>
      <c r="D2110" s="37" t="s">
        <v>2018</v>
      </c>
      <c r="E2110" s="58"/>
      <c r="F2110" s="30"/>
      <c r="G2110" s="93">
        <v>10.7</v>
      </c>
      <c r="H2110" s="58">
        <f t="shared" si="170"/>
        <v>10.7</v>
      </c>
      <c r="I2110" s="58"/>
      <c r="J2110" s="30">
        <f t="shared" si="171"/>
        <v>10.7</v>
      </c>
      <c r="K2110" s="93">
        <v>13.75</v>
      </c>
      <c r="L2110" s="56">
        <f t="shared" si="167"/>
        <v>147.125</v>
      </c>
      <c r="M2110" s="58">
        <f t="shared" si="168"/>
        <v>0</v>
      </c>
      <c r="N2110" s="93">
        <f t="shared" si="169"/>
        <v>147.125</v>
      </c>
      <c r="O2110" s="58"/>
    </row>
    <row r="2111" spans="1:15">
      <c r="A2111" s="58" t="s">
        <v>20</v>
      </c>
      <c r="B2111" s="30" t="s">
        <v>1760</v>
      </c>
      <c r="C2111" s="94">
        <v>6</v>
      </c>
      <c r="D2111" s="37" t="s">
        <v>2019</v>
      </c>
      <c r="E2111" s="58"/>
      <c r="F2111" s="30"/>
      <c r="G2111" s="94">
        <v>8.1</v>
      </c>
      <c r="H2111" s="58">
        <f t="shared" si="170"/>
        <v>8.1</v>
      </c>
      <c r="I2111" s="58"/>
      <c r="J2111" s="30">
        <f t="shared" si="171"/>
        <v>8.1</v>
      </c>
      <c r="K2111" s="94">
        <v>13.75</v>
      </c>
      <c r="L2111" s="56">
        <f t="shared" si="167"/>
        <v>111.375</v>
      </c>
      <c r="M2111" s="58">
        <f t="shared" si="168"/>
        <v>0</v>
      </c>
      <c r="N2111" s="94">
        <f t="shared" si="169"/>
        <v>111.375</v>
      </c>
      <c r="O2111" s="58"/>
    </row>
    <row r="2112" spans="1:15">
      <c r="A2112" s="58" t="s">
        <v>20</v>
      </c>
      <c r="B2112" s="30" t="s">
        <v>1760</v>
      </c>
      <c r="C2112" s="93">
        <v>6</v>
      </c>
      <c r="D2112" s="37" t="s">
        <v>2020</v>
      </c>
      <c r="E2112" s="58"/>
      <c r="F2112" s="30"/>
      <c r="G2112" s="93">
        <v>10.7</v>
      </c>
      <c r="H2112" s="58">
        <f t="shared" si="170"/>
        <v>10.7</v>
      </c>
      <c r="I2112" s="58"/>
      <c r="J2112" s="30">
        <f t="shared" si="171"/>
        <v>10.7</v>
      </c>
      <c r="K2112" s="93">
        <v>13.75</v>
      </c>
      <c r="L2112" s="56">
        <f t="shared" si="167"/>
        <v>147.125</v>
      </c>
      <c r="M2112" s="58">
        <f t="shared" si="168"/>
        <v>0</v>
      </c>
      <c r="N2112" s="93">
        <f t="shared" si="169"/>
        <v>147.125</v>
      </c>
      <c r="O2112" s="58"/>
    </row>
    <row r="2113" spans="1:15">
      <c r="A2113" s="58" t="s">
        <v>20</v>
      </c>
      <c r="B2113" s="30" t="s">
        <v>1760</v>
      </c>
      <c r="C2113" s="94">
        <v>6</v>
      </c>
      <c r="D2113" s="37" t="s">
        <v>2021</v>
      </c>
      <c r="E2113" s="58"/>
      <c r="F2113" s="30"/>
      <c r="G2113" s="94">
        <v>16</v>
      </c>
      <c r="H2113" s="58">
        <f t="shared" si="170"/>
        <v>16</v>
      </c>
      <c r="I2113" s="58"/>
      <c r="J2113" s="30">
        <f t="shared" si="171"/>
        <v>16</v>
      </c>
      <c r="K2113" s="94">
        <v>13.75</v>
      </c>
      <c r="L2113" s="56">
        <f t="shared" si="167"/>
        <v>220</v>
      </c>
      <c r="M2113" s="58">
        <f t="shared" si="168"/>
        <v>0</v>
      </c>
      <c r="N2113" s="94">
        <f t="shared" si="169"/>
        <v>220</v>
      </c>
      <c r="O2113" s="58"/>
    </row>
    <row r="2114" spans="1:15">
      <c r="A2114" s="58" t="s">
        <v>20</v>
      </c>
      <c r="B2114" s="30" t="s">
        <v>1760</v>
      </c>
      <c r="C2114" s="93">
        <v>6</v>
      </c>
      <c r="D2114" s="37" t="s">
        <v>2022</v>
      </c>
      <c r="E2114" s="58"/>
      <c r="F2114" s="30"/>
      <c r="G2114" s="93">
        <v>16</v>
      </c>
      <c r="H2114" s="58">
        <f t="shared" si="170"/>
        <v>16</v>
      </c>
      <c r="I2114" s="58"/>
      <c r="J2114" s="30">
        <f t="shared" si="171"/>
        <v>16</v>
      </c>
      <c r="K2114" s="93">
        <v>13.75</v>
      </c>
      <c r="L2114" s="56">
        <f t="shared" si="167"/>
        <v>220</v>
      </c>
      <c r="M2114" s="58">
        <f t="shared" si="168"/>
        <v>0</v>
      </c>
      <c r="N2114" s="93">
        <f t="shared" si="169"/>
        <v>220</v>
      </c>
      <c r="O2114" s="58"/>
    </row>
    <row r="2115" spans="1:15">
      <c r="A2115" s="58" t="s">
        <v>20</v>
      </c>
      <c r="B2115" s="30" t="s">
        <v>1760</v>
      </c>
      <c r="C2115" s="94">
        <v>6</v>
      </c>
      <c r="D2115" s="37" t="s">
        <v>2023</v>
      </c>
      <c r="E2115" s="58"/>
      <c r="F2115" s="30"/>
      <c r="G2115" s="94">
        <v>10.7</v>
      </c>
      <c r="H2115" s="58">
        <f t="shared" si="170"/>
        <v>10.7</v>
      </c>
      <c r="I2115" s="58"/>
      <c r="J2115" s="30">
        <f t="shared" si="171"/>
        <v>10.7</v>
      </c>
      <c r="K2115" s="94">
        <v>13.75</v>
      </c>
      <c r="L2115" s="56">
        <f t="shared" si="167"/>
        <v>147.125</v>
      </c>
      <c r="M2115" s="58">
        <f t="shared" si="168"/>
        <v>0</v>
      </c>
      <c r="N2115" s="94">
        <f t="shared" si="169"/>
        <v>147.125</v>
      </c>
      <c r="O2115" s="58"/>
    </row>
    <row r="2116" spans="1:15">
      <c r="A2116" s="58" t="s">
        <v>20</v>
      </c>
      <c r="B2116" s="30" t="s">
        <v>1760</v>
      </c>
      <c r="C2116" s="93">
        <v>6</v>
      </c>
      <c r="D2116" s="37" t="s">
        <v>2024</v>
      </c>
      <c r="E2116" s="58"/>
      <c r="F2116" s="30"/>
      <c r="G2116" s="93">
        <v>8.1</v>
      </c>
      <c r="H2116" s="58">
        <f t="shared" si="170"/>
        <v>8.1</v>
      </c>
      <c r="I2116" s="58"/>
      <c r="J2116" s="30">
        <f t="shared" si="171"/>
        <v>8.1</v>
      </c>
      <c r="K2116" s="93">
        <v>13.75</v>
      </c>
      <c r="L2116" s="56">
        <f t="shared" si="167"/>
        <v>111.375</v>
      </c>
      <c r="M2116" s="58">
        <f t="shared" si="168"/>
        <v>0</v>
      </c>
      <c r="N2116" s="93">
        <f t="shared" si="169"/>
        <v>111.375</v>
      </c>
      <c r="O2116" s="58"/>
    </row>
    <row r="2117" spans="1:15">
      <c r="A2117" s="58" t="s">
        <v>20</v>
      </c>
      <c r="B2117" s="30" t="s">
        <v>1760</v>
      </c>
      <c r="C2117" s="94">
        <v>6</v>
      </c>
      <c r="D2117" s="37" t="s">
        <v>2025</v>
      </c>
      <c r="E2117" s="58"/>
      <c r="F2117" s="30"/>
      <c r="G2117" s="94">
        <v>10.7</v>
      </c>
      <c r="H2117" s="58">
        <f t="shared" si="170"/>
        <v>10.7</v>
      </c>
      <c r="I2117" s="58"/>
      <c r="J2117" s="30">
        <f t="shared" si="171"/>
        <v>10.7</v>
      </c>
      <c r="K2117" s="94">
        <v>13.75</v>
      </c>
      <c r="L2117" s="56">
        <f t="shared" si="167"/>
        <v>147.125</v>
      </c>
      <c r="M2117" s="58">
        <f t="shared" si="168"/>
        <v>0</v>
      </c>
      <c r="N2117" s="94">
        <f t="shared" si="169"/>
        <v>147.125</v>
      </c>
      <c r="O2117" s="58"/>
    </row>
    <row r="2118" spans="1:15">
      <c r="A2118" s="58" t="s">
        <v>20</v>
      </c>
      <c r="B2118" s="30" t="s">
        <v>1760</v>
      </c>
      <c r="C2118" s="93">
        <v>6</v>
      </c>
      <c r="D2118" s="37" t="s">
        <v>2026</v>
      </c>
      <c r="E2118" s="58"/>
      <c r="F2118" s="30"/>
      <c r="G2118" s="93">
        <v>8.1</v>
      </c>
      <c r="H2118" s="58">
        <f t="shared" si="170"/>
        <v>8.1</v>
      </c>
      <c r="I2118" s="58"/>
      <c r="J2118" s="30">
        <f t="shared" si="171"/>
        <v>8.1</v>
      </c>
      <c r="K2118" s="93">
        <v>13.75</v>
      </c>
      <c r="L2118" s="56">
        <f t="shared" si="167"/>
        <v>111.375</v>
      </c>
      <c r="M2118" s="58">
        <f t="shared" si="168"/>
        <v>0</v>
      </c>
      <c r="N2118" s="93">
        <f t="shared" si="169"/>
        <v>111.375</v>
      </c>
      <c r="O2118" s="58"/>
    </row>
    <row r="2119" spans="1:15">
      <c r="A2119" s="58" t="s">
        <v>20</v>
      </c>
      <c r="B2119" s="30" t="s">
        <v>1760</v>
      </c>
      <c r="C2119" s="94">
        <v>6</v>
      </c>
      <c r="D2119" s="37" t="s">
        <v>2027</v>
      </c>
      <c r="E2119" s="58"/>
      <c r="F2119" s="30"/>
      <c r="G2119" s="94">
        <v>5.4</v>
      </c>
      <c r="H2119" s="58">
        <f t="shared" si="170"/>
        <v>5.4</v>
      </c>
      <c r="I2119" s="58"/>
      <c r="J2119" s="30">
        <f t="shared" si="171"/>
        <v>5.4</v>
      </c>
      <c r="K2119" s="94">
        <v>13.75</v>
      </c>
      <c r="L2119" s="56">
        <f t="shared" si="167"/>
        <v>74.25</v>
      </c>
      <c r="M2119" s="58">
        <f t="shared" si="168"/>
        <v>0</v>
      </c>
      <c r="N2119" s="94">
        <f t="shared" si="169"/>
        <v>74.25</v>
      </c>
      <c r="O2119" s="58"/>
    </row>
    <row r="2120" spans="1:15">
      <c r="A2120" s="58" t="s">
        <v>20</v>
      </c>
      <c r="B2120" s="30" t="s">
        <v>1760</v>
      </c>
      <c r="C2120" s="93">
        <v>6</v>
      </c>
      <c r="D2120" s="37" t="s">
        <v>2028</v>
      </c>
      <c r="E2120" s="58"/>
      <c r="F2120" s="30"/>
      <c r="G2120" s="93">
        <v>8.1</v>
      </c>
      <c r="H2120" s="58">
        <f t="shared" si="170"/>
        <v>8.1</v>
      </c>
      <c r="I2120" s="58"/>
      <c r="J2120" s="30">
        <f t="shared" si="171"/>
        <v>8.1</v>
      </c>
      <c r="K2120" s="93">
        <v>13.75</v>
      </c>
      <c r="L2120" s="56">
        <f t="shared" si="167"/>
        <v>111.375</v>
      </c>
      <c r="M2120" s="58">
        <f t="shared" si="168"/>
        <v>0</v>
      </c>
      <c r="N2120" s="93">
        <f t="shared" si="169"/>
        <v>111.375</v>
      </c>
      <c r="O2120" s="58"/>
    </row>
    <row r="2121" spans="1:15">
      <c r="A2121" s="58" t="s">
        <v>20</v>
      </c>
      <c r="B2121" s="30" t="s">
        <v>1760</v>
      </c>
      <c r="C2121" s="94">
        <v>6</v>
      </c>
      <c r="D2121" s="37" t="s">
        <v>2029</v>
      </c>
      <c r="E2121" s="58"/>
      <c r="F2121" s="30"/>
      <c r="G2121" s="94">
        <v>8.1</v>
      </c>
      <c r="H2121" s="58">
        <f t="shared" si="170"/>
        <v>8.1</v>
      </c>
      <c r="I2121" s="58"/>
      <c r="J2121" s="30">
        <f t="shared" si="171"/>
        <v>8.1</v>
      </c>
      <c r="K2121" s="94">
        <v>13.75</v>
      </c>
      <c r="L2121" s="56">
        <f t="shared" si="167"/>
        <v>111.375</v>
      </c>
      <c r="M2121" s="58">
        <f t="shared" si="168"/>
        <v>0</v>
      </c>
      <c r="N2121" s="94">
        <f t="shared" si="169"/>
        <v>111.375</v>
      </c>
      <c r="O2121" s="58"/>
    </row>
    <row r="2122" spans="1:15">
      <c r="A2122" s="58" t="s">
        <v>20</v>
      </c>
      <c r="B2122" s="30" t="s">
        <v>1760</v>
      </c>
      <c r="C2122" s="93">
        <v>6</v>
      </c>
      <c r="D2122" s="37" t="s">
        <v>2030</v>
      </c>
      <c r="E2122" s="58"/>
      <c r="F2122" s="30"/>
      <c r="G2122" s="93">
        <v>10.7</v>
      </c>
      <c r="H2122" s="58">
        <f t="shared" si="170"/>
        <v>10.7</v>
      </c>
      <c r="I2122" s="58"/>
      <c r="J2122" s="30">
        <f t="shared" si="171"/>
        <v>10.7</v>
      </c>
      <c r="K2122" s="93">
        <v>13.75</v>
      </c>
      <c r="L2122" s="56">
        <f t="shared" ref="L2122:L2166" si="172">H2122*K2122</f>
        <v>147.125</v>
      </c>
      <c r="M2122" s="58">
        <f t="shared" ref="M2122:M2166" si="173">I2122*K2122</f>
        <v>0</v>
      </c>
      <c r="N2122" s="93">
        <f t="shared" si="169"/>
        <v>147.125</v>
      </c>
      <c r="O2122" s="58"/>
    </row>
    <row r="2123" spans="1:15">
      <c r="A2123" s="58" t="s">
        <v>20</v>
      </c>
      <c r="B2123" s="30" t="s">
        <v>1760</v>
      </c>
      <c r="C2123" s="94">
        <v>6</v>
      </c>
      <c r="D2123" s="37" t="s">
        <v>2031</v>
      </c>
      <c r="E2123" s="58"/>
      <c r="F2123" s="30"/>
      <c r="G2123" s="94">
        <v>10.7</v>
      </c>
      <c r="H2123" s="58">
        <f t="shared" si="170"/>
        <v>10.7</v>
      </c>
      <c r="I2123" s="58"/>
      <c r="J2123" s="30">
        <f t="shared" si="171"/>
        <v>10.7</v>
      </c>
      <c r="K2123" s="94">
        <v>13.75</v>
      </c>
      <c r="L2123" s="56">
        <f t="shared" si="172"/>
        <v>147.125</v>
      </c>
      <c r="M2123" s="58">
        <f t="shared" si="173"/>
        <v>0</v>
      </c>
      <c r="N2123" s="94">
        <f t="shared" ref="N2123:N2166" si="174">L2123-M2123</f>
        <v>147.125</v>
      </c>
      <c r="O2123" s="58"/>
    </row>
    <row r="2124" spans="1:15">
      <c r="A2124" s="58" t="s">
        <v>20</v>
      </c>
      <c r="B2124" s="30" t="s">
        <v>1760</v>
      </c>
      <c r="C2124" s="93">
        <v>7</v>
      </c>
      <c r="D2124" s="37" t="s">
        <v>2032</v>
      </c>
      <c r="E2124" s="58"/>
      <c r="F2124" s="30"/>
      <c r="G2124" s="93">
        <v>25.3</v>
      </c>
      <c r="H2124" s="58">
        <f t="shared" si="170"/>
        <v>25.3</v>
      </c>
      <c r="I2124" s="58"/>
      <c r="J2124" s="30">
        <f t="shared" si="171"/>
        <v>25.3</v>
      </c>
      <c r="K2124" s="93">
        <v>13.75</v>
      </c>
      <c r="L2124" s="56">
        <f t="shared" si="172"/>
        <v>347.875</v>
      </c>
      <c r="M2124" s="58">
        <f t="shared" si="173"/>
        <v>0</v>
      </c>
      <c r="N2124" s="93">
        <f t="shared" si="174"/>
        <v>347.875</v>
      </c>
      <c r="O2124" s="58"/>
    </row>
    <row r="2125" spans="1:15">
      <c r="A2125" s="58" t="s">
        <v>20</v>
      </c>
      <c r="B2125" s="30" t="s">
        <v>1760</v>
      </c>
      <c r="C2125" s="94">
        <v>7</v>
      </c>
      <c r="D2125" s="37" t="s">
        <v>2033</v>
      </c>
      <c r="E2125" s="58"/>
      <c r="F2125" s="30"/>
      <c r="G2125" s="94">
        <v>23.2</v>
      </c>
      <c r="H2125" s="58">
        <f t="shared" si="170"/>
        <v>23.2</v>
      </c>
      <c r="I2125" s="58"/>
      <c r="J2125" s="30">
        <f t="shared" si="171"/>
        <v>23.2</v>
      </c>
      <c r="K2125" s="94">
        <v>13.75</v>
      </c>
      <c r="L2125" s="56">
        <f t="shared" si="172"/>
        <v>319</v>
      </c>
      <c r="M2125" s="58">
        <f t="shared" si="173"/>
        <v>0</v>
      </c>
      <c r="N2125" s="94">
        <f t="shared" si="174"/>
        <v>319</v>
      </c>
      <c r="O2125" s="58"/>
    </row>
    <row r="2126" spans="1:15">
      <c r="A2126" s="58" t="s">
        <v>20</v>
      </c>
      <c r="B2126" s="30" t="s">
        <v>1760</v>
      </c>
      <c r="C2126" s="93">
        <v>7</v>
      </c>
      <c r="D2126" s="37" t="s">
        <v>2034</v>
      </c>
      <c r="E2126" s="58"/>
      <c r="F2126" s="30"/>
      <c r="G2126" s="93">
        <v>23.2</v>
      </c>
      <c r="H2126" s="58">
        <f t="shared" si="170"/>
        <v>23.2</v>
      </c>
      <c r="I2126" s="58"/>
      <c r="J2126" s="30">
        <f t="shared" si="171"/>
        <v>23.2</v>
      </c>
      <c r="K2126" s="93">
        <v>13.75</v>
      </c>
      <c r="L2126" s="56">
        <f t="shared" si="172"/>
        <v>319</v>
      </c>
      <c r="M2126" s="58">
        <f t="shared" si="173"/>
        <v>0</v>
      </c>
      <c r="N2126" s="93">
        <f t="shared" si="174"/>
        <v>319</v>
      </c>
      <c r="O2126" s="58"/>
    </row>
    <row r="2127" spans="1:15">
      <c r="A2127" s="58" t="s">
        <v>20</v>
      </c>
      <c r="B2127" s="30" t="s">
        <v>1760</v>
      </c>
      <c r="C2127" s="94">
        <v>7</v>
      </c>
      <c r="D2127" s="37" t="s">
        <v>719</v>
      </c>
      <c r="E2127" s="58"/>
      <c r="F2127" s="30"/>
      <c r="G2127" s="94">
        <v>23.2</v>
      </c>
      <c r="H2127" s="58">
        <f t="shared" si="170"/>
        <v>23.2</v>
      </c>
      <c r="I2127" s="58"/>
      <c r="J2127" s="30">
        <f t="shared" si="171"/>
        <v>23.2</v>
      </c>
      <c r="K2127" s="94">
        <v>13.75</v>
      </c>
      <c r="L2127" s="56">
        <f t="shared" si="172"/>
        <v>319</v>
      </c>
      <c r="M2127" s="58">
        <f t="shared" si="173"/>
        <v>0</v>
      </c>
      <c r="N2127" s="94">
        <f t="shared" si="174"/>
        <v>319</v>
      </c>
      <c r="O2127" s="58"/>
    </row>
    <row r="2128" spans="1:15">
      <c r="A2128" s="58" t="s">
        <v>20</v>
      </c>
      <c r="B2128" s="30" t="s">
        <v>1760</v>
      </c>
      <c r="C2128" s="93">
        <v>7</v>
      </c>
      <c r="D2128" s="37" t="s">
        <v>2035</v>
      </c>
      <c r="E2128" s="58"/>
      <c r="F2128" s="30"/>
      <c r="G2128" s="93">
        <v>23.2</v>
      </c>
      <c r="H2128" s="58">
        <f t="shared" si="170"/>
        <v>23.2</v>
      </c>
      <c r="I2128" s="58"/>
      <c r="J2128" s="30">
        <f t="shared" si="171"/>
        <v>23.2</v>
      </c>
      <c r="K2128" s="93">
        <v>13.75</v>
      </c>
      <c r="L2128" s="56">
        <f t="shared" si="172"/>
        <v>319</v>
      </c>
      <c r="M2128" s="58">
        <f t="shared" si="173"/>
        <v>0</v>
      </c>
      <c r="N2128" s="93">
        <f t="shared" si="174"/>
        <v>319</v>
      </c>
      <c r="O2128" s="58"/>
    </row>
    <row r="2129" spans="1:15">
      <c r="A2129" s="58" t="s">
        <v>20</v>
      </c>
      <c r="B2129" s="30" t="s">
        <v>1760</v>
      </c>
      <c r="C2129" s="94">
        <v>7</v>
      </c>
      <c r="D2129" s="37" t="s">
        <v>2036</v>
      </c>
      <c r="E2129" s="58"/>
      <c r="F2129" s="30"/>
      <c r="G2129" s="94">
        <v>23.2</v>
      </c>
      <c r="H2129" s="58">
        <f t="shared" si="170"/>
        <v>23.2</v>
      </c>
      <c r="I2129" s="58"/>
      <c r="J2129" s="30">
        <f t="shared" si="171"/>
        <v>23.2</v>
      </c>
      <c r="K2129" s="94">
        <v>13.75</v>
      </c>
      <c r="L2129" s="56">
        <f t="shared" si="172"/>
        <v>319</v>
      </c>
      <c r="M2129" s="58">
        <f t="shared" si="173"/>
        <v>0</v>
      </c>
      <c r="N2129" s="94">
        <f t="shared" si="174"/>
        <v>319</v>
      </c>
      <c r="O2129" s="58"/>
    </row>
    <row r="2130" spans="1:15">
      <c r="A2130" s="58" t="s">
        <v>20</v>
      </c>
      <c r="B2130" s="30" t="s">
        <v>1760</v>
      </c>
      <c r="C2130" s="93">
        <v>7</v>
      </c>
      <c r="D2130" s="37" t="s">
        <v>2037</v>
      </c>
      <c r="E2130" s="58"/>
      <c r="F2130" s="30"/>
      <c r="G2130" s="93">
        <v>23.2</v>
      </c>
      <c r="H2130" s="58">
        <f t="shared" si="170"/>
        <v>23.2</v>
      </c>
      <c r="I2130" s="58"/>
      <c r="J2130" s="30">
        <f t="shared" si="171"/>
        <v>23.2</v>
      </c>
      <c r="K2130" s="93">
        <v>13.75</v>
      </c>
      <c r="L2130" s="56">
        <f t="shared" si="172"/>
        <v>319</v>
      </c>
      <c r="M2130" s="58">
        <f t="shared" si="173"/>
        <v>0</v>
      </c>
      <c r="N2130" s="93">
        <f t="shared" si="174"/>
        <v>319</v>
      </c>
      <c r="O2130" s="58"/>
    </row>
    <row r="2131" spans="1:15">
      <c r="A2131" s="58" t="s">
        <v>20</v>
      </c>
      <c r="B2131" s="30" t="s">
        <v>1760</v>
      </c>
      <c r="C2131" s="94">
        <v>7</v>
      </c>
      <c r="D2131" s="37" t="s">
        <v>2038</v>
      </c>
      <c r="E2131" s="58"/>
      <c r="F2131" s="30"/>
      <c r="G2131" s="94">
        <v>23.2</v>
      </c>
      <c r="H2131" s="58">
        <f t="shared" ref="H2131:H2166" si="175">F2131+G2131</f>
        <v>23.2</v>
      </c>
      <c r="I2131" s="58"/>
      <c r="J2131" s="30">
        <f t="shared" ref="J2131:J2166" si="176">H2131</f>
        <v>23.2</v>
      </c>
      <c r="K2131" s="94">
        <v>13.75</v>
      </c>
      <c r="L2131" s="56">
        <f t="shared" si="172"/>
        <v>319</v>
      </c>
      <c r="M2131" s="58">
        <f t="shared" si="173"/>
        <v>0</v>
      </c>
      <c r="N2131" s="94">
        <f t="shared" si="174"/>
        <v>319</v>
      </c>
      <c r="O2131" s="58"/>
    </row>
    <row r="2132" ht="17" customHeight="1" spans="1:15">
      <c r="A2132" s="58" t="s">
        <v>20</v>
      </c>
      <c r="B2132" s="30" t="s">
        <v>1760</v>
      </c>
      <c r="C2132" s="93">
        <v>7</v>
      </c>
      <c r="D2132" s="37" t="s">
        <v>2039</v>
      </c>
      <c r="E2132" s="58"/>
      <c r="F2132" s="30"/>
      <c r="G2132" s="93">
        <v>23.2</v>
      </c>
      <c r="H2132" s="58">
        <f t="shared" si="175"/>
        <v>23.2</v>
      </c>
      <c r="I2132" s="58"/>
      <c r="J2132" s="30">
        <f t="shared" si="176"/>
        <v>23.2</v>
      </c>
      <c r="K2132" s="93">
        <v>13.75</v>
      </c>
      <c r="L2132" s="56">
        <f t="shared" si="172"/>
        <v>319</v>
      </c>
      <c r="M2132" s="58">
        <f t="shared" si="173"/>
        <v>0</v>
      </c>
      <c r="N2132" s="93">
        <f t="shared" si="174"/>
        <v>319</v>
      </c>
      <c r="O2132" s="58"/>
    </row>
    <row r="2133" spans="1:15">
      <c r="A2133" s="58" t="s">
        <v>20</v>
      </c>
      <c r="B2133" s="30" t="s">
        <v>1760</v>
      </c>
      <c r="C2133" s="94">
        <v>7</v>
      </c>
      <c r="D2133" s="37" t="s">
        <v>2040</v>
      </c>
      <c r="E2133" s="58"/>
      <c r="F2133" s="30"/>
      <c r="G2133" s="94">
        <v>23.2</v>
      </c>
      <c r="H2133" s="58">
        <f t="shared" si="175"/>
        <v>23.2</v>
      </c>
      <c r="I2133" s="58"/>
      <c r="J2133" s="30">
        <f t="shared" si="176"/>
        <v>23.2</v>
      </c>
      <c r="K2133" s="94">
        <v>13.75</v>
      </c>
      <c r="L2133" s="56">
        <f t="shared" si="172"/>
        <v>319</v>
      </c>
      <c r="M2133" s="58">
        <f t="shared" si="173"/>
        <v>0</v>
      </c>
      <c r="N2133" s="94">
        <f t="shared" si="174"/>
        <v>319</v>
      </c>
      <c r="O2133" s="58"/>
    </row>
    <row r="2134" spans="1:15">
      <c r="A2134" s="58" t="s">
        <v>20</v>
      </c>
      <c r="B2134" s="30" t="s">
        <v>1760</v>
      </c>
      <c r="C2134" s="93">
        <v>7</v>
      </c>
      <c r="D2134" s="37" t="s">
        <v>2041</v>
      </c>
      <c r="E2134" s="58"/>
      <c r="F2134" s="30"/>
      <c r="G2134" s="93">
        <v>23.2</v>
      </c>
      <c r="H2134" s="58">
        <f t="shared" si="175"/>
        <v>23.2</v>
      </c>
      <c r="I2134" s="58"/>
      <c r="J2134" s="30">
        <f t="shared" si="176"/>
        <v>23.2</v>
      </c>
      <c r="K2134" s="93">
        <v>13.75</v>
      </c>
      <c r="L2134" s="56">
        <f t="shared" si="172"/>
        <v>319</v>
      </c>
      <c r="M2134" s="58">
        <f t="shared" si="173"/>
        <v>0</v>
      </c>
      <c r="N2134" s="93">
        <f t="shared" si="174"/>
        <v>319</v>
      </c>
      <c r="O2134" s="58"/>
    </row>
    <row r="2135" spans="1:15">
      <c r="A2135" s="58" t="s">
        <v>20</v>
      </c>
      <c r="B2135" s="30" t="s">
        <v>1760</v>
      </c>
      <c r="C2135" s="94">
        <v>7</v>
      </c>
      <c r="D2135" s="37" t="s">
        <v>2042</v>
      </c>
      <c r="E2135" s="58"/>
      <c r="F2135" s="30"/>
      <c r="G2135" s="94">
        <v>23.2</v>
      </c>
      <c r="H2135" s="58">
        <f t="shared" si="175"/>
        <v>23.2</v>
      </c>
      <c r="I2135" s="58"/>
      <c r="J2135" s="30">
        <f t="shared" si="176"/>
        <v>23.2</v>
      </c>
      <c r="K2135" s="94">
        <v>13.75</v>
      </c>
      <c r="L2135" s="56">
        <f t="shared" si="172"/>
        <v>319</v>
      </c>
      <c r="M2135" s="58">
        <f t="shared" si="173"/>
        <v>0</v>
      </c>
      <c r="N2135" s="94">
        <f t="shared" si="174"/>
        <v>319</v>
      </c>
      <c r="O2135" s="58"/>
    </row>
    <row r="2136" spans="1:15">
      <c r="A2136" s="58" t="s">
        <v>20</v>
      </c>
      <c r="B2136" s="30" t="s">
        <v>1760</v>
      </c>
      <c r="C2136" s="93">
        <v>7</v>
      </c>
      <c r="D2136" s="37" t="s">
        <v>2043</v>
      </c>
      <c r="E2136" s="58"/>
      <c r="F2136" s="30"/>
      <c r="G2136" s="93">
        <v>23.2</v>
      </c>
      <c r="H2136" s="58">
        <f t="shared" si="175"/>
        <v>23.2</v>
      </c>
      <c r="I2136" s="58"/>
      <c r="J2136" s="30">
        <f t="shared" si="176"/>
        <v>23.2</v>
      </c>
      <c r="K2136" s="93">
        <v>13.75</v>
      </c>
      <c r="L2136" s="56">
        <f t="shared" si="172"/>
        <v>319</v>
      </c>
      <c r="M2136" s="58">
        <f t="shared" si="173"/>
        <v>0</v>
      </c>
      <c r="N2136" s="93">
        <f t="shared" si="174"/>
        <v>319</v>
      </c>
      <c r="O2136" s="58"/>
    </row>
    <row r="2137" spans="1:15">
      <c r="A2137" s="58" t="s">
        <v>20</v>
      </c>
      <c r="B2137" s="30" t="s">
        <v>1760</v>
      </c>
      <c r="C2137" s="94">
        <v>7</v>
      </c>
      <c r="D2137" s="37" t="s">
        <v>2044</v>
      </c>
      <c r="E2137" s="58"/>
      <c r="F2137" s="30"/>
      <c r="G2137" s="94">
        <v>23.2</v>
      </c>
      <c r="H2137" s="58">
        <f t="shared" si="175"/>
        <v>23.2</v>
      </c>
      <c r="I2137" s="58"/>
      <c r="J2137" s="30">
        <f t="shared" si="176"/>
        <v>23.2</v>
      </c>
      <c r="K2137" s="94">
        <v>13.75</v>
      </c>
      <c r="L2137" s="56">
        <f t="shared" si="172"/>
        <v>319</v>
      </c>
      <c r="M2137" s="58">
        <f t="shared" si="173"/>
        <v>0</v>
      </c>
      <c r="N2137" s="94">
        <f t="shared" si="174"/>
        <v>319</v>
      </c>
      <c r="O2137" s="58"/>
    </row>
    <row r="2138" spans="1:15">
      <c r="A2138" s="58" t="s">
        <v>20</v>
      </c>
      <c r="B2138" s="30" t="s">
        <v>1760</v>
      </c>
      <c r="C2138" s="93">
        <v>7</v>
      </c>
      <c r="D2138" s="37" t="s">
        <v>2045</v>
      </c>
      <c r="E2138" s="58"/>
      <c r="F2138" s="30"/>
      <c r="G2138" s="93">
        <v>23.2</v>
      </c>
      <c r="H2138" s="58">
        <f t="shared" si="175"/>
        <v>23.2</v>
      </c>
      <c r="I2138" s="58"/>
      <c r="J2138" s="30">
        <f t="shared" si="176"/>
        <v>23.2</v>
      </c>
      <c r="K2138" s="93">
        <v>13.75</v>
      </c>
      <c r="L2138" s="56">
        <f t="shared" si="172"/>
        <v>319</v>
      </c>
      <c r="M2138" s="58">
        <f t="shared" si="173"/>
        <v>0</v>
      </c>
      <c r="N2138" s="93">
        <f t="shared" si="174"/>
        <v>319</v>
      </c>
      <c r="O2138" s="58"/>
    </row>
    <row r="2139" spans="1:15">
      <c r="A2139" s="58" t="s">
        <v>20</v>
      </c>
      <c r="B2139" s="30" t="s">
        <v>1760</v>
      </c>
      <c r="C2139" s="94">
        <v>7</v>
      </c>
      <c r="D2139" s="37" t="s">
        <v>1988</v>
      </c>
      <c r="E2139" s="58"/>
      <c r="F2139" s="30"/>
      <c r="G2139" s="94">
        <v>23.2</v>
      </c>
      <c r="H2139" s="58">
        <f t="shared" si="175"/>
        <v>23.2</v>
      </c>
      <c r="I2139" s="58"/>
      <c r="J2139" s="30">
        <f t="shared" si="176"/>
        <v>23.2</v>
      </c>
      <c r="K2139" s="94">
        <v>13.75</v>
      </c>
      <c r="L2139" s="56">
        <f t="shared" si="172"/>
        <v>319</v>
      </c>
      <c r="M2139" s="58">
        <f t="shared" si="173"/>
        <v>0</v>
      </c>
      <c r="N2139" s="94">
        <f t="shared" si="174"/>
        <v>319</v>
      </c>
      <c r="O2139" s="58"/>
    </row>
    <row r="2140" spans="1:15">
      <c r="A2140" s="58" t="s">
        <v>20</v>
      </c>
      <c r="B2140" s="30" t="s">
        <v>1760</v>
      </c>
      <c r="C2140" s="93">
        <v>7</v>
      </c>
      <c r="D2140" s="37" t="s">
        <v>2046</v>
      </c>
      <c r="E2140" s="58"/>
      <c r="F2140" s="30"/>
      <c r="G2140" s="93">
        <v>23.2</v>
      </c>
      <c r="H2140" s="58">
        <f t="shared" si="175"/>
        <v>23.2</v>
      </c>
      <c r="I2140" s="58"/>
      <c r="J2140" s="30">
        <f t="shared" si="176"/>
        <v>23.2</v>
      </c>
      <c r="K2140" s="93">
        <v>13.75</v>
      </c>
      <c r="L2140" s="56">
        <f t="shared" si="172"/>
        <v>319</v>
      </c>
      <c r="M2140" s="58">
        <f t="shared" si="173"/>
        <v>0</v>
      </c>
      <c r="N2140" s="93">
        <f t="shared" si="174"/>
        <v>319</v>
      </c>
      <c r="O2140" s="58"/>
    </row>
    <row r="2141" spans="1:15">
      <c r="A2141" s="58" t="s">
        <v>20</v>
      </c>
      <c r="B2141" s="30" t="s">
        <v>1760</v>
      </c>
      <c r="C2141" s="94">
        <v>7</v>
      </c>
      <c r="D2141" s="37" t="s">
        <v>2047</v>
      </c>
      <c r="E2141" s="58"/>
      <c r="F2141" s="30"/>
      <c r="G2141" s="94">
        <v>23.2</v>
      </c>
      <c r="H2141" s="58">
        <f t="shared" si="175"/>
        <v>23.2</v>
      </c>
      <c r="I2141" s="58"/>
      <c r="J2141" s="30">
        <f t="shared" si="176"/>
        <v>23.2</v>
      </c>
      <c r="K2141" s="94">
        <v>13.75</v>
      </c>
      <c r="L2141" s="56">
        <f t="shared" si="172"/>
        <v>319</v>
      </c>
      <c r="M2141" s="58">
        <f t="shared" si="173"/>
        <v>0</v>
      </c>
      <c r="N2141" s="94">
        <f t="shared" si="174"/>
        <v>319</v>
      </c>
      <c r="O2141" s="58"/>
    </row>
    <row r="2142" spans="1:15">
      <c r="A2142" s="58" t="s">
        <v>20</v>
      </c>
      <c r="B2142" s="30" t="s">
        <v>1760</v>
      </c>
      <c r="C2142" s="93">
        <v>7</v>
      </c>
      <c r="D2142" s="37" t="s">
        <v>2048</v>
      </c>
      <c r="E2142" s="58"/>
      <c r="F2142" s="30"/>
      <c r="G2142" s="93">
        <v>23.2</v>
      </c>
      <c r="H2142" s="58">
        <f t="shared" si="175"/>
        <v>23.2</v>
      </c>
      <c r="I2142" s="58"/>
      <c r="J2142" s="30">
        <f t="shared" si="176"/>
        <v>23.2</v>
      </c>
      <c r="K2142" s="93">
        <v>13.75</v>
      </c>
      <c r="L2142" s="56">
        <f t="shared" si="172"/>
        <v>319</v>
      </c>
      <c r="M2142" s="58">
        <f t="shared" si="173"/>
        <v>0</v>
      </c>
      <c r="N2142" s="93">
        <f t="shared" si="174"/>
        <v>319</v>
      </c>
      <c r="O2142" s="58"/>
    </row>
    <row r="2143" spans="1:15">
      <c r="A2143" s="58" t="s">
        <v>20</v>
      </c>
      <c r="B2143" s="30" t="s">
        <v>1760</v>
      </c>
      <c r="C2143" s="94">
        <v>7</v>
      </c>
      <c r="D2143" s="37" t="s">
        <v>2049</v>
      </c>
      <c r="E2143" s="58"/>
      <c r="F2143" s="30"/>
      <c r="G2143" s="94">
        <v>23.2</v>
      </c>
      <c r="H2143" s="58">
        <f t="shared" si="175"/>
        <v>23.2</v>
      </c>
      <c r="I2143" s="58"/>
      <c r="J2143" s="30">
        <f t="shared" si="176"/>
        <v>23.2</v>
      </c>
      <c r="K2143" s="94">
        <v>13.75</v>
      </c>
      <c r="L2143" s="56">
        <f t="shared" si="172"/>
        <v>319</v>
      </c>
      <c r="M2143" s="58">
        <f t="shared" si="173"/>
        <v>0</v>
      </c>
      <c r="N2143" s="94">
        <f t="shared" si="174"/>
        <v>319</v>
      </c>
      <c r="O2143" s="58"/>
    </row>
    <row r="2144" spans="1:15">
      <c r="A2144" s="58" t="s">
        <v>20</v>
      </c>
      <c r="B2144" s="30" t="s">
        <v>1760</v>
      </c>
      <c r="C2144" s="93">
        <v>7</v>
      </c>
      <c r="D2144" s="37" t="s">
        <v>2050</v>
      </c>
      <c r="E2144" s="58"/>
      <c r="F2144" s="30"/>
      <c r="G2144" s="93">
        <v>23.2</v>
      </c>
      <c r="H2144" s="58">
        <f t="shared" si="175"/>
        <v>23.2</v>
      </c>
      <c r="I2144" s="58"/>
      <c r="J2144" s="30">
        <f t="shared" si="176"/>
        <v>23.2</v>
      </c>
      <c r="K2144" s="93">
        <v>13.75</v>
      </c>
      <c r="L2144" s="56">
        <f t="shared" si="172"/>
        <v>319</v>
      </c>
      <c r="M2144" s="58">
        <f t="shared" si="173"/>
        <v>0</v>
      </c>
      <c r="N2144" s="93">
        <f t="shared" si="174"/>
        <v>319</v>
      </c>
      <c r="O2144" s="58"/>
    </row>
    <row r="2145" spans="1:15">
      <c r="A2145" s="58" t="s">
        <v>20</v>
      </c>
      <c r="B2145" s="30" t="s">
        <v>1760</v>
      </c>
      <c r="C2145" s="94">
        <v>7</v>
      </c>
      <c r="D2145" s="37" t="s">
        <v>2051</v>
      </c>
      <c r="E2145" s="58"/>
      <c r="F2145" s="30"/>
      <c r="G2145" s="94">
        <v>23.2</v>
      </c>
      <c r="H2145" s="58">
        <f t="shared" si="175"/>
        <v>23.2</v>
      </c>
      <c r="I2145" s="58"/>
      <c r="J2145" s="30">
        <f t="shared" si="176"/>
        <v>23.2</v>
      </c>
      <c r="K2145" s="94">
        <v>13.75</v>
      </c>
      <c r="L2145" s="56">
        <f t="shared" si="172"/>
        <v>319</v>
      </c>
      <c r="M2145" s="58">
        <f t="shared" si="173"/>
        <v>0</v>
      </c>
      <c r="N2145" s="94">
        <f t="shared" si="174"/>
        <v>319</v>
      </c>
      <c r="O2145" s="58"/>
    </row>
    <row r="2146" spans="1:15">
      <c r="A2146" s="58" t="s">
        <v>20</v>
      </c>
      <c r="B2146" s="30" t="s">
        <v>1760</v>
      </c>
      <c r="C2146" s="93">
        <v>7</v>
      </c>
      <c r="D2146" s="37" t="s">
        <v>244</v>
      </c>
      <c r="E2146" s="58"/>
      <c r="F2146" s="30"/>
      <c r="G2146" s="93">
        <v>23.2</v>
      </c>
      <c r="H2146" s="58">
        <f t="shared" si="175"/>
        <v>23.2</v>
      </c>
      <c r="I2146" s="58"/>
      <c r="J2146" s="30">
        <f t="shared" si="176"/>
        <v>23.2</v>
      </c>
      <c r="K2146" s="93">
        <v>13.75</v>
      </c>
      <c r="L2146" s="56">
        <f t="shared" si="172"/>
        <v>319</v>
      </c>
      <c r="M2146" s="58">
        <f t="shared" si="173"/>
        <v>0</v>
      </c>
      <c r="N2146" s="93">
        <f t="shared" si="174"/>
        <v>319</v>
      </c>
      <c r="O2146" s="58"/>
    </row>
    <row r="2147" spans="1:15">
      <c r="A2147" s="58" t="s">
        <v>20</v>
      </c>
      <c r="B2147" s="30" t="s">
        <v>1760</v>
      </c>
      <c r="C2147" s="94">
        <v>7</v>
      </c>
      <c r="D2147" s="37" t="s">
        <v>2052</v>
      </c>
      <c r="E2147" s="58"/>
      <c r="F2147" s="30"/>
      <c r="G2147" s="94">
        <v>23.2</v>
      </c>
      <c r="H2147" s="58">
        <f t="shared" si="175"/>
        <v>23.2</v>
      </c>
      <c r="I2147" s="58"/>
      <c r="J2147" s="30">
        <f t="shared" si="176"/>
        <v>23.2</v>
      </c>
      <c r="K2147" s="94">
        <v>13.75</v>
      </c>
      <c r="L2147" s="56">
        <f t="shared" si="172"/>
        <v>319</v>
      </c>
      <c r="M2147" s="58">
        <f t="shared" si="173"/>
        <v>0</v>
      </c>
      <c r="N2147" s="94">
        <f t="shared" si="174"/>
        <v>319</v>
      </c>
      <c r="O2147" s="58"/>
    </row>
    <row r="2148" spans="1:15">
      <c r="A2148" s="58" t="s">
        <v>20</v>
      </c>
      <c r="B2148" s="30" t="s">
        <v>1760</v>
      </c>
      <c r="C2148" s="93">
        <v>7</v>
      </c>
      <c r="D2148" s="37" t="s">
        <v>2053</v>
      </c>
      <c r="E2148" s="58"/>
      <c r="F2148" s="30"/>
      <c r="G2148" s="93">
        <v>23.2</v>
      </c>
      <c r="H2148" s="58">
        <f t="shared" si="175"/>
        <v>23.2</v>
      </c>
      <c r="I2148" s="58"/>
      <c r="J2148" s="30">
        <f t="shared" si="176"/>
        <v>23.2</v>
      </c>
      <c r="K2148" s="93">
        <v>13.75</v>
      </c>
      <c r="L2148" s="56">
        <f t="shared" si="172"/>
        <v>319</v>
      </c>
      <c r="M2148" s="58">
        <f t="shared" si="173"/>
        <v>0</v>
      </c>
      <c r="N2148" s="93">
        <f t="shared" si="174"/>
        <v>319</v>
      </c>
      <c r="O2148" s="58"/>
    </row>
    <row r="2149" spans="1:15">
      <c r="A2149" s="58" t="s">
        <v>20</v>
      </c>
      <c r="B2149" s="30" t="s">
        <v>1760</v>
      </c>
      <c r="C2149" s="94">
        <v>7</v>
      </c>
      <c r="D2149" s="37" t="s">
        <v>2054</v>
      </c>
      <c r="E2149" s="58"/>
      <c r="F2149" s="30"/>
      <c r="G2149" s="94">
        <v>23.2</v>
      </c>
      <c r="H2149" s="58">
        <f t="shared" si="175"/>
        <v>23.2</v>
      </c>
      <c r="I2149" s="58"/>
      <c r="J2149" s="30">
        <f t="shared" si="176"/>
        <v>23.2</v>
      </c>
      <c r="K2149" s="94">
        <v>13.75</v>
      </c>
      <c r="L2149" s="56">
        <f t="shared" si="172"/>
        <v>319</v>
      </c>
      <c r="M2149" s="58">
        <f t="shared" si="173"/>
        <v>0</v>
      </c>
      <c r="N2149" s="94">
        <f t="shared" si="174"/>
        <v>319</v>
      </c>
      <c r="O2149" s="58"/>
    </row>
    <row r="2150" ht="14" customHeight="1" spans="1:15">
      <c r="A2150" s="58" t="s">
        <v>20</v>
      </c>
      <c r="B2150" s="30" t="s">
        <v>1760</v>
      </c>
      <c r="C2150" s="93">
        <v>7</v>
      </c>
      <c r="D2150" s="37" t="s">
        <v>2055</v>
      </c>
      <c r="E2150" s="58"/>
      <c r="F2150" s="30"/>
      <c r="G2150" s="93">
        <v>23.2</v>
      </c>
      <c r="H2150" s="58">
        <f t="shared" si="175"/>
        <v>23.2</v>
      </c>
      <c r="I2150" s="58"/>
      <c r="J2150" s="30">
        <f t="shared" si="176"/>
        <v>23.2</v>
      </c>
      <c r="K2150" s="93">
        <v>13.75</v>
      </c>
      <c r="L2150" s="56">
        <f t="shared" si="172"/>
        <v>319</v>
      </c>
      <c r="M2150" s="58">
        <f t="shared" si="173"/>
        <v>0</v>
      </c>
      <c r="N2150" s="93">
        <f t="shared" si="174"/>
        <v>319</v>
      </c>
      <c r="O2150" s="58"/>
    </row>
    <row r="2151" spans="1:15">
      <c r="A2151" s="58" t="s">
        <v>20</v>
      </c>
      <c r="B2151" s="30" t="s">
        <v>1760</v>
      </c>
      <c r="C2151" s="94">
        <v>7</v>
      </c>
      <c r="D2151" s="37" t="s">
        <v>2056</v>
      </c>
      <c r="E2151" s="58"/>
      <c r="F2151" s="30"/>
      <c r="G2151" s="94">
        <v>23.2</v>
      </c>
      <c r="H2151" s="58">
        <f t="shared" si="175"/>
        <v>23.2</v>
      </c>
      <c r="I2151" s="58"/>
      <c r="J2151" s="30">
        <f t="shared" si="176"/>
        <v>23.2</v>
      </c>
      <c r="K2151" s="94">
        <v>13.75</v>
      </c>
      <c r="L2151" s="56">
        <f t="shared" si="172"/>
        <v>319</v>
      </c>
      <c r="M2151" s="58">
        <f t="shared" si="173"/>
        <v>0</v>
      </c>
      <c r="N2151" s="94">
        <f t="shared" si="174"/>
        <v>319</v>
      </c>
      <c r="O2151" s="58"/>
    </row>
    <row r="2152" spans="1:15">
      <c r="A2152" s="58" t="s">
        <v>20</v>
      </c>
      <c r="B2152" s="30" t="s">
        <v>1760</v>
      </c>
      <c r="C2152" s="93">
        <v>7</v>
      </c>
      <c r="D2152" s="37" t="s">
        <v>2057</v>
      </c>
      <c r="E2152" s="58"/>
      <c r="F2152" s="30"/>
      <c r="G2152" s="93">
        <v>23.2</v>
      </c>
      <c r="H2152" s="58">
        <f t="shared" si="175"/>
        <v>23.2</v>
      </c>
      <c r="I2152" s="58"/>
      <c r="J2152" s="30">
        <f t="shared" si="176"/>
        <v>23.2</v>
      </c>
      <c r="K2152" s="93">
        <v>13.75</v>
      </c>
      <c r="L2152" s="56">
        <f t="shared" si="172"/>
        <v>319</v>
      </c>
      <c r="M2152" s="58">
        <f t="shared" si="173"/>
        <v>0</v>
      </c>
      <c r="N2152" s="93">
        <f t="shared" si="174"/>
        <v>319</v>
      </c>
      <c r="O2152" s="58"/>
    </row>
    <row r="2153" spans="1:15">
      <c r="A2153" s="58" t="s">
        <v>20</v>
      </c>
      <c r="B2153" s="30" t="s">
        <v>1760</v>
      </c>
      <c r="C2153" s="94">
        <v>7</v>
      </c>
      <c r="D2153" s="37" t="s">
        <v>2058</v>
      </c>
      <c r="E2153" s="58"/>
      <c r="F2153" s="30"/>
      <c r="G2153" s="94">
        <v>23.2</v>
      </c>
      <c r="H2153" s="58">
        <f t="shared" si="175"/>
        <v>23.2</v>
      </c>
      <c r="I2153" s="58"/>
      <c r="J2153" s="30">
        <f t="shared" si="176"/>
        <v>23.2</v>
      </c>
      <c r="K2153" s="94">
        <v>13.75</v>
      </c>
      <c r="L2153" s="56">
        <f t="shared" si="172"/>
        <v>319</v>
      </c>
      <c r="M2153" s="58">
        <f t="shared" si="173"/>
        <v>0</v>
      </c>
      <c r="N2153" s="94">
        <f t="shared" si="174"/>
        <v>319</v>
      </c>
      <c r="O2153" s="58"/>
    </row>
    <row r="2154" spans="1:15">
      <c r="A2154" s="58" t="s">
        <v>20</v>
      </c>
      <c r="B2154" s="30" t="s">
        <v>1760</v>
      </c>
      <c r="C2154" s="93">
        <v>7</v>
      </c>
      <c r="D2154" s="37" t="s">
        <v>2059</v>
      </c>
      <c r="E2154" s="58"/>
      <c r="F2154" s="30"/>
      <c r="G2154" s="93">
        <v>23.2</v>
      </c>
      <c r="H2154" s="58">
        <f t="shared" si="175"/>
        <v>23.2</v>
      </c>
      <c r="I2154" s="58"/>
      <c r="J2154" s="30">
        <f t="shared" si="176"/>
        <v>23.2</v>
      </c>
      <c r="K2154" s="93">
        <v>13.75</v>
      </c>
      <c r="L2154" s="56">
        <f t="shared" si="172"/>
        <v>319</v>
      </c>
      <c r="M2154" s="58">
        <f t="shared" si="173"/>
        <v>0</v>
      </c>
      <c r="N2154" s="93">
        <f t="shared" si="174"/>
        <v>319</v>
      </c>
      <c r="O2154" s="58"/>
    </row>
    <row r="2155" spans="1:15">
      <c r="A2155" s="58" t="s">
        <v>20</v>
      </c>
      <c r="B2155" s="30" t="s">
        <v>1760</v>
      </c>
      <c r="C2155" s="94">
        <v>7</v>
      </c>
      <c r="D2155" s="37" t="s">
        <v>2060</v>
      </c>
      <c r="E2155" s="58"/>
      <c r="F2155" s="30"/>
      <c r="G2155" s="94">
        <v>23.2</v>
      </c>
      <c r="H2155" s="58">
        <f t="shared" si="175"/>
        <v>23.2</v>
      </c>
      <c r="I2155" s="58"/>
      <c r="J2155" s="30">
        <f t="shared" si="176"/>
        <v>23.2</v>
      </c>
      <c r="K2155" s="94">
        <v>13.75</v>
      </c>
      <c r="L2155" s="56">
        <f t="shared" si="172"/>
        <v>319</v>
      </c>
      <c r="M2155" s="58">
        <f t="shared" si="173"/>
        <v>0</v>
      </c>
      <c r="N2155" s="94">
        <f t="shared" si="174"/>
        <v>319</v>
      </c>
      <c r="O2155" s="58"/>
    </row>
    <row r="2156" spans="1:15">
      <c r="A2156" s="58" t="s">
        <v>20</v>
      </c>
      <c r="B2156" s="30" t="s">
        <v>1760</v>
      </c>
      <c r="C2156" s="93">
        <v>7</v>
      </c>
      <c r="D2156" s="37" t="s">
        <v>2061</v>
      </c>
      <c r="E2156" s="58"/>
      <c r="F2156" s="30"/>
      <c r="G2156" s="93">
        <v>23.2</v>
      </c>
      <c r="H2156" s="58">
        <f t="shared" si="175"/>
        <v>23.2</v>
      </c>
      <c r="I2156" s="58"/>
      <c r="J2156" s="30">
        <f t="shared" si="176"/>
        <v>23.2</v>
      </c>
      <c r="K2156" s="93">
        <v>13.75</v>
      </c>
      <c r="L2156" s="56">
        <f t="shared" si="172"/>
        <v>319</v>
      </c>
      <c r="M2156" s="58">
        <f t="shared" si="173"/>
        <v>0</v>
      </c>
      <c r="N2156" s="93">
        <f t="shared" si="174"/>
        <v>319</v>
      </c>
      <c r="O2156" s="58"/>
    </row>
    <row r="2157" spans="1:15">
      <c r="A2157" s="58" t="s">
        <v>20</v>
      </c>
      <c r="B2157" s="30" t="s">
        <v>1760</v>
      </c>
      <c r="C2157" s="94">
        <v>7</v>
      </c>
      <c r="D2157" s="37" t="s">
        <v>2062</v>
      </c>
      <c r="E2157" s="58"/>
      <c r="F2157" s="30"/>
      <c r="G2157" s="94">
        <v>23.2</v>
      </c>
      <c r="H2157" s="58">
        <f t="shared" si="175"/>
        <v>23.2</v>
      </c>
      <c r="I2157" s="58"/>
      <c r="J2157" s="30">
        <f t="shared" si="176"/>
        <v>23.2</v>
      </c>
      <c r="K2157" s="94">
        <v>13.75</v>
      </c>
      <c r="L2157" s="56">
        <f t="shared" si="172"/>
        <v>319</v>
      </c>
      <c r="M2157" s="58">
        <f t="shared" si="173"/>
        <v>0</v>
      </c>
      <c r="N2157" s="94">
        <f t="shared" si="174"/>
        <v>319</v>
      </c>
      <c r="O2157" s="58"/>
    </row>
    <row r="2158" spans="1:15">
      <c r="A2158" s="58" t="s">
        <v>20</v>
      </c>
      <c r="B2158" s="30" t="s">
        <v>1760</v>
      </c>
      <c r="C2158" s="93">
        <v>7</v>
      </c>
      <c r="D2158" s="37" t="s">
        <v>949</v>
      </c>
      <c r="E2158" s="58"/>
      <c r="F2158" s="30"/>
      <c r="G2158" s="93">
        <v>23.2</v>
      </c>
      <c r="H2158" s="58">
        <f t="shared" si="175"/>
        <v>23.2</v>
      </c>
      <c r="I2158" s="58"/>
      <c r="J2158" s="30">
        <f t="shared" si="176"/>
        <v>23.2</v>
      </c>
      <c r="K2158" s="93">
        <v>13.75</v>
      </c>
      <c r="L2158" s="56">
        <f t="shared" si="172"/>
        <v>319</v>
      </c>
      <c r="M2158" s="58">
        <f t="shared" si="173"/>
        <v>0</v>
      </c>
      <c r="N2158" s="93">
        <f t="shared" si="174"/>
        <v>319</v>
      </c>
      <c r="O2158" s="58"/>
    </row>
    <row r="2159" spans="1:15">
      <c r="A2159" s="58" t="s">
        <v>20</v>
      </c>
      <c r="B2159" s="30" t="s">
        <v>1760</v>
      </c>
      <c r="C2159" s="94">
        <v>7</v>
      </c>
      <c r="D2159" s="37" t="s">
        <v>2063</v>
      </c>
      <c r="E2159" s="58"/>
      <c r="F2159" s="30"/>
      <c r="G2159" s="94">
        <v>23.2</v>
      </c>
      <c r="H2159" s="58">
        <f t="shared" si="175"/>
        <v>23.2</v>
      </c>
      <c r="I2159" s="58"/>
      <c r="J2159" s="30">
        <f t="shared" si="176"/>
        <v>23.2</v>
      </c>
      <c r="K2159" s="94">
        <v>13.75</v>
      </c>
      <c r="L2159" s="56">
        <f t="shared" si="172"/>
        <v>319</v>
      </c>
      <c r="M2159" s="58">
        <f t="shared" si="173"/>
        <v>0</v>
      </c>
      <c r="N2159" s="94">
        <f t="shared" si="174"/>
        <v>319</v>
      </c>
      <c r="O2159" s="58"/>
    </row>
    <row r="2160" spans="1:15">
      <c r="A2160" s="58" t="s">
        <v>20</v>
      </c>
      <c r="B2160" s="30" t="s">
        <v>1760</v>
      </c>
      <c r="C2160" s="93">
        <v>7</v>
      </c>
      <c r="D2160" s="37" t="s">
        <v>2064</v>
      </c>
      <c r="E2160" s="58"/>
      <c r="F2160" s="30"/>
      <c r="G2160" s="93">
        <v>23.2</v>
      </c>
      <c r="H2160" s="58">
        <f t="shared" si="175"/>
        <v>23.2</v>
      </c>
      <c r="I2160" s="58"/>
      <c r="J2160" s="30">
        <f t="shared" si="176"/>
        <v>23.2</v>
      </c>
      <c r="K2160" s="93">
        <v>13.75</v>
      </c>
      <c r="L2160" s="56">
        <f t="shared" si="172"/>
        <v>319</v>
      </c>
      <c r="M2160" s="58">
        <f t="shared" si="173"/>
        <v>0</v>
      </c>
      <c r="N2160" s="93">
        <f t="shared" si="174"/>
        <v>319</v>
      </c>
      <c r="O2160" s="58"/>
    </row>
    <row r="2161" spans="1:15">
      <c r="A2161" s="58" t="s">
        <v>20</v>
      </c>
      <c r="B2161" s="30" t="s">
        <v>1760</v>
      </c>
      <c r="C2161" s="94">
        <v>7</v>
      </c>
      <c r="D2161" s="37" t="s">
        <v>2065</v>
      </c>
      <c r="E2161" s="58"/>
      <c r="F2161" s="30"/>
      <c r="G2161" s="94">
        <v>23.2</v>
      </c>
      <c r="H2161" s="58">
        <f t="shared" si="175"/>
        <v>23.2</v>
      </c>
      <c r="I2161" s="58"/>
      <c r="J2161" s="30">
        <f t="shared" si="176"/>
        <v>23.2</v>
      </c>
      <c r="K2161" s="94">
        <v>13.75</v>
      </c>
      <c r="L2161" s="56">
        <f t="shared" si="172"/>
        <v>319</v>
      </c>
      <c r="M2161" s="58">
        <f t="shared" si="173"/>
        <v>0</v>
      </c>
      <c r="N2161" s="94">
        <f t="shared" si="174"/>
        <v>319</v>
      </c>
      <c r="O2161" s="58"/>
    </row>
    <row r="2162" spans="1:15">
      <c r="A2162" s="58" t="s">
        <v>20</v>
      </c>
      <c r="B2162" s="30" t="s">
        <v>1760</v>
      </c>
      <c r="C2162" s="93">
        <v>7</v>
      </c>
      <c r="D2162" s="37" t="s">
        <v>2066</v>
      </c>
      <c r="E2162" s="58"/>
      <c r="F2162" s="30"/>
      <c r="G2162" s="93">
        <v>23.2</v>
      </c>
      <c r="H2162" s="58">
        <f t="shared" si="175"/>
        <v>23.2</v>
      </c>
      <c r="I2162" s="58"/>
      <c r="J2162" s="30">
        <f t="shared" si="176"/>
        <v>23.2</v>
      </c>
      <c r="K2162" s="93">
        <v>13.75</v>
      </c>
      <c r="L2162" s="56">
        <f t="shared" si="172"/>
        <v>319</v>
      </c>
      <c r="M2162" s="58">
        <f t="shared" si="173"/>
        <v>0</v>
      </c>
      <c r="N2162" s="93">
        <f t="shared" si="174"/>
        <v>319</v>
      </c>
      <c r="O2162" s="58"/>
    </row>
    <row r="2163" spans="1:15">
      <c r="A2163" s="58" t="s">
        <v>20</v>
      </c>
      <c r="B2163" s="30" t="s">
        <v>1760</v>
      </c>
      <c r="C2163" s="94">
        <v>7</v>
      </c>
      <c r="D2163" s="37" t="s">
        <v>2067</v>
      </c>
      <c r="E2163" s="58"/>
      <c r="F2163" s="30"/>
      <c r="G2163" s="94">
        <v>23.2</v>
      </c>
      <c r="H2163" s="58">
        <f t="shared" si="175"/>
        <v>23.2</v>
      </c>
      <c r="I2163" s="58"/>
      <c r="J2163" s="30">
        <f t="shared" si="176"/>
        <v>23.2</v>
      </c>
      <c r="K2163" s="94">
        <v>13.75</v>
      </c>
      <c r="L2163" s="56">
        <f t="shared" si="172"/>
        <v>319</v>
      </c>
      <c r="M2163" s="58">
        <f t="shared" si="173"/>
        <v>0</v>
      </c>
      <c r="N2163" s="94">
        <f t="shared" si="174"/>
        <v>319</v>
      </c>
      <c r="O2163" s="58"/>
    </row>
    <row r="2164" spans="1:15">
      <c r="A2164" s="58" t="s">
        <v>20</v>
      </c>
      <c r="B2164" s="30" t="s">
        <v>1760</v>
      </c>
      <c r="C2164" s="93">
        <v>7</v>
      </c>
      <c r="D2164" s="37" t="s">
        <v>2068</v>
      </c>
      <c r="E2164" s="58"/>
      <c r="F2164" s="30"/>
      <c r="G2164" s="93">
        <v>23.23</v>
      </c>
      <c r="H2164" s="58">
        <f t="shared" si="175"/>
        <v>23.23</v>
      </c>
      <c r="I2164" s="58"/>
      <c r="J2164" s="30">
        <f t="shared" si="176"/>
        <v>23.23</v>
      </c>
      <c r="K2164" s="93">
        <v>13.75</v>
      </c>
      <c r="L2164" s="56">
        <f t="shared" si="172"/>
        <v>319.4125</v>
      </c>
      <c r="M2164" s="58">
        <f t="shared" si="173"/>
        <v>0</v>
      </c>
      <c r="N2164" s="93">
        <f t="shared" si="174"/>
        <v>319.4125</v>
      </c>
      <c r="O2164" s="58"/>
    </row>
    <row r="2165" spans="1:15">
      <c r="A2165" s="30" t="s">
        <v>20</v>
      </c>
      <c r="B2165" s="37" t="s">
        <v>2069</v>
      </c>
      <c r="C2165" s="37" t="s">
        <v>2070</v>
      </c>
      <c r="D2165" s="37" t="s">
        <v>2071</v>
      </c>
      <c r="E2165" s="38"/>
      <c r="F2165" s="37">
        <v>3720</v>
      </c>
      <c r="G2165" s="39"/>
      <c r="H2165" s="40">
        <f t="shared" si="175"/>
        <v>3720</v>
      </c>
      <c r="I2165" s="40"/>
      <c r="J2165" s="38">
        <f t="shared" si="176"/>
        <v>3720</v>
      </c>
      <c r="K2165" s="58">
        <v>13.75</v>
      </c>
      <c r="L2165" s="56">
        <f t="shared" si="172"/>
        <v>51150</v>
      </c>
      <c r="M2165" s="58">
        <f t="shared" si="173"/>
        <v>0</v>
      </c>
      <c r="N2165" s="56">
        <f t="shared" si="174"/>
        <v>51150</v>
      </c>
      <c r="O2165" s="56"/>
    </row>
    <row r="2166" spans="1:15">
      <c r="A2166" s="30" t="s">
        <v>20</v>
      </c>
      <c r="B2166" s="37" t="s">
        <v>2069</v>
      </c>
      <c r="C2166" s="37" t="s">
        <v>2072</v>
      </c>
      <c r="D2166" s="37" t="s">
        <v>2071</v>
      </c>
      <c r="E2166" s="38"/>
      <c r="F2166" s="37">
        <f>506+4.24</f>
        <v>510.24</v>
      </c>
      <c r="G2166" s="39"/>
      <c r="H2166" s="40">
        <f t="shared" si="175"/>
        <v>510.24</v>
      </c>
      <c r="I2166" s="40"/>
      <c r="J2166" s="38">
        <f t="shared" si="176"/>
        <v>510.24</v>
      </c>
      <c r="K2166" s="58">
        <v>13.75</v>
      </c>
      <c r="L2166" s="56">
        <f t="shared" si="172"/>
        <v>7015.8</v>
      </c>
      <c r="M2166" s="58">
        <f t="shared" si="173"/>
        <v>0</v>
      </c>
      <c r="N2166" s="56">
        <f t="shared" si="174"/>
        <v>7015.8</v>
      </c>
      <c r="O2166" s="56"/>
    </row>
    <row r="2167" spans="7:7">
      <c r="G2167" s="9"/>
    </row>
    <row r="2168" spans="7:7">
      <c r="G2168" s="9"/>
    </row>
    <row r="2169" spans="6:6">
      <c r="F2169" s="100"/>
    </row>
  </sheetData>
  <autoFilter ref="A5:XFD2167">
    <extLst/>
  </autoFilter>
  <mergeCells count="17">
    <mergeCell ref="A1:N1"/>
    <mergeCell ref="A2:D2"/>
    <mergeCell ref="E2:G2"/>
    <mergeCell ref="J2:N2"/>
    <mergeCell ref="M3:N3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ageMargins left="0.975" right="0.582638888888889" top="0.554166666666667" bottom="0.554166666666667" header="0.297916666666667" footer="0.297916666666667"/>
  <pageSetup paperSize="9" orientation="landscape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白妮娃</cp:lastModifiedBy>
  <dcterms:created xsi:type="dcterms:W3CDTF">2016-10-17T00:33:00Z</dcterms:created>
  <cp:lastPrinted>2017-08-29T02:49:00Z</cp:lastPrinted>
  <dcterms:modified xsi:type="dcterms:W3CDTF">2023-07-19T08:04:51Z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11BB29CE1EFF4A0DABE3C00BCD8FD426</vt:lpwstr>
  </property>
</Properties>
</file>