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300"/>
  </bookViews>
  <sheets>
    <sheet name="031.职工基本医疗收支预算表" sheetId="1" r:id="rId1"/>
  </sheets>
  <calcPr calcId="144525"/>
</workbook>
</file>

<file path=xl/sharedStrings.xml><?xml version="1.0" encoding="utf-8"?>
<sst xmlns="http://schemas.openxmlformats.org/spreadsheetml/2006/main" count="59" uniqueCount="37">
  <si>
    <t>2021年职工基本医疗保险(含生育保险)基金收支预算表</t>
  </si>
  <si>
    <t>表三十</t>
  </si>
  <si>
    <t>单位：元</t>
  </si>
  <si>
    <t>项        目</t>
  </si>
  <si>
    <t>2020年执行数</t>
  </si>
  <si>
    <t>2021年预算数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</si>
  <si>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</si>
  <si>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</si>
  <si>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</si>
  <si>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</si>
  <si>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</si>
  <si>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</si>
  <si>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二、财政补贴收入</t>
  </si>
  <si>
    <t>×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</si>
  <si>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</si>
  <si>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</si>
  <si>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</si>
  <si>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</si>
  <si>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</si>
  <si>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七、上级补助收入</t>
  </si>
  <si>
    <t>八、下级上解收入</t>
  </si>
  <si>
    <t>九、本年收入合计</t>
  </si>
  <si>
    <t>十、上年结余</t>
  </si>
  <si>
    <t>总        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</si>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</sst>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;;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6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6" fillId="4" borderId="1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49" applyFont="1" applyFill="1" applyBorder="1"/>
    <xf numFmtId="0" fontId="0" fillId="0" borderId="0" xfId="0" applyFill="1"/>
    <xf numFmtId="49" fontId="2" fillId="0" borderId="0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1" xfId="49" applyNumberFormat="1" applyFont="1" applyFill="1" applyBorder="1" applyAlignment="1">
      <alignment horizontal="right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/>
    </xf>
    <xf numFmtId="0" fontId="4" fillId="0" borderId="8" xfId="49" applyFont="1" applyFill="1" applyBorder="1" applyAlignment="1">
      <alignment horizontal="center" vertical="center"/>
    </xf>
    <xf numFmtId="49" fontId="4" fillId="0" borderId="9" xfId="49" applyNumberFormat="1" applyFont="1" applyFill="1" applyBorder="1" applyAlignment="1">
      <alignment horizontal="center" vertical="center"/>
    </xf>
    <xf numFmtId="49" fontId="4" fillId="0" borderId="9" xfId="49" applyNumberFormat="1" applyFont="1" applyFill="1" applyBorder="1" applyAlignment="1">
      <alignment horizontal="center" vertical="center" wrapText="1"/>
    </xf>
    <xf numFmtId="49" fontId="3" fillId="0" borderId="10" xfId="49" applyNumberFormat="1" applyFont="1" applyFill="1" applyBorder="1" applyAlignment="1">
      <alignment vertical="center"/>
    </xf>
    <xf numFmtId="176" fontId="3" fillId="0" borderId="10" xfId="49" applyNumberFormat="1" applyFont="1" applyFill="1" applyBorder="1" applyAlignment="1">
      <alignment horizontal="right" vertical="center"/>
    </xf>
    <xf numFmtId="49" fontId="3" fillId="0" borderId="10" xfId="49" applyNumberFormat="1" applyFont="1" applyFill="1" applyBorder="1" applyAlignment="1">
      <alignment horizontal="center" vertical="center"/>
    </xf>
    <xf numFmtId="0" fontId="3" fillId="0" borderId="10" xfId="49" applyFont="1" applyFill="1" applyBorder="1" applyAlignment="1">
      <alignment horizontal="left" vertical="center"/>
    </xf>
    <xf numFmtId="49" fontId="4" fillId="0" borderId="10" xfId="49" applyNumberFormat="1" applyFont="1" applyFill="1" applyBorder="1" applyAlignment="1">
      <alignment horizontal="center" vertical="center"/>
    </xf>
    <xf numFmtId="0" fontId="4" fillId="0" borderId="10" xfId="49" applyFont="1" applyFill="1" applyBorder="1" applyAlignment="1">
      <alignment horizontal="center" vertical="center"/>
    </xf>
    <xf numFmtId="49" fontId="4" fillId="0" borderId="10" xfId="49" applyNumberFormat="1" applyFont="1" applyFill="1" applyBorder="1" applyAlignment="1">
      <alignment horizontal="center" vertical="center" wrapText="1"/>
    </xf>
    <xf numFmtId="49" fontId="3" fillId="0" borderId="11" xfId="49" applyNumberFormat="1" applyFont="1" applyFill="1" applyBorder="1" applyAlignment="1">
      <alignment vertical="center"/>
    </xf>
    <xf numFmtId="49" fontId="3" fillId="0" borderId="6" xfId="49" applyNumberFormat="1" applyFont="1" applyFill="1" applyBorder="1" applyAlignment="1">
      <alignment vertical="center"/>
    </xf>
    <xf numFmtId="49" fontId="3" fillId="0" borderId="12" xfId="49" applyNumberFormat="1" applyFont="1" applyFill="1" applyBorder="1" applyAlignment="1">
      <alignment vertical="center"/>
    </xf>
    <xf numFmtId="49" fontId="3" fillId="0" borderId="10" xfId="49" applyNumberFormat="1" applyFont="1" applyFill="1" applyBorder="1" applyAlignment="1">
      <alignment horizontal="left" vertical="center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0" xfId="49" applyFont="1" applyFill="1" applyBorder="1"/>
    <xf numFmtId="0" fontId="3" fillId="0" borderId="13" xfId="49" applyFont="1" applyFill="1" applyBorder="1" applyAlignment="1">
      <alignment vertical="center"/>
    </xf>
    <xf numFmtId="0" fontId="3" fillId="0" borderId="13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tabSelected="1" workbookViewId="0">
      <pane topLeftCell="A1" activePane="bottomRight" state="frozen"/>
      <selection activeCell="B13" sqref="B13"/>
    </sheetView>
  </sheetViews>
  <sheetFormatPr defaultColWidth="8" defaultRowHeight="14.4" outlineLevelCol="6"/>
  <cols>
    <col min="1" max="1" width="42.6296296296296" style="1"/>
    <col min="2" max="2" width="28.3796296296296" style="1"/>
    <col min="3" max="3" width="31.6296296296296" style="1"/>
    <col min="4" max="5" width="28.3796296296296" style="1"/>
    <col min="6" max="6" width="32.1296296296296" style="1"/>
    <col min="7" max="7" width="28.3796296296296" style="1"/>
    <col min="8" max="16384" width="8" style="2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ht="21" customHeight="1" spans="1:7">
      <c r="A2" s="5" t="s">
        <v>1</v>
      </c>
      <c r="B2" s="5"/>
      <c r="C2" s="5"/>
      <c r="D2" s="5"/>
      <c r="E2" s="5"/>
      <c r="F2" s="5"/>
      <c r="G2" s="6" t="s">
        <v>2</v>
      </c>
    </row>
    <row r="3" ht="28.5" customHeight="1" spans="1:7">
      <c r="A3" s="7" t="s">
        <v>3</v>
      </c>
      <c r="B3" s="8" t="s">
        <v>4</v>
      </c>
      <c r="C3" s="9"/>
      <c r="D3" s="10"/>
      <c r="E3" s="11" t="s">
        <v>5</v>
      </c>
      <c r="F3" s="12"/>
      <c r="G3" s="12"/>
    </row>
    <row r="4" ht="36" customHeight="1" spans="1:7">
      <c r="A4" s="13"/>
      <c r="B4" s="14" t="s">
        <v>6</v>
      </c>
      <c r="C4" s="15" t="s">
        <v>7</v>
      </c>
      <c r="D4" s="15" t="s">
        <v>8</v>
      </c>
      <c r="E4" s="14" t="s">
        <v>6</v>
      </c>
      <c r="F4" s="15" t="s">
        <v>7</v>
      </c>
      <c r="G4" s="15" t="s">
        <v>8</v>
      </c>
    </row>
    <row r="5" ht="28.5" customHeight="1" spans="1:7">
      <c r="A5" s="16" t="s">
        <v>9</v>
      </c>
      <c r="B5" s="17">
        <f t="shared" ref="B5:B7" si="0">C5+D5</f>
        <v>199942750.18</v>
      </c>
      <c r="C5" s="17">
        <f t="shared" ref="C5:G5" si="1">C6+C7</f>
        <v>135961070.12</v>
      </c>
      <c r="D5" s="17">
        <f t="shared" si="1"/>
        <v>63981680.06</v>
      </c>
      <c r="E5" s="17">
        <f t="shared" ref="E5:E7" si="2">F5+G5</f>
        <v>230933876.45</v>
      </c>
      <c r="F5" s="17">
        <f t="shared" si="1"/>
        <v>157035035.98</v>
      </c>
      <c r="G5" s="17">
        <f t="shared" si="1"/>
        <v>73898840.47</v>
      </c>
    </row>
    <row r="6" ht="28.5" customHeight="1" spans="1:7">
      <c r="A6" s="16" t="s">
        <v>10</v>
      </c>
      <c r="B6" s="17">
        <f t="shared" si="0"/>
        <v>161953627.65</v>
      </c>
      <c r="C6" s="17">
        <v>135961070.12</v>
      </c>
      <c r="D6" s="17">
        <v>25992557.53</v>
      </c>
      <c r="E6" s="17">
        <f t="shared" si="2"/>
        <v>187056439.92</v>
      </c>
      <c r="F6" s="17">
        <v>157035035.98</v>
      </c>
      <c r="G6" s="17">
        <v>30021403.94</v>
      </c>
    </row>
    <row r="7" ht="28.5" customHeight="1" spans="1:7">
      <c r="A7" s="16" t="s">
        <v>11</v>
      </c>
      <c r="B7" s="17">
        <f t="shared" si="0"/>
        <v>37989122.53</v>
      </c>
      <c r="C7" s="17">
        <v>0</v>
      </c>
      <c r="D7" s="17">
        <v>37989122.53</v>
      </c>
      <c r="E7" s="17">
        <f t="shared" si="2"/>
        <v>43877436.53</v>
      </c>
      <c r="F7" s="17">
        <v>0</v>
      </c>
      <c r="G7" s="17">
        <v>43877436.53</v>
      </c>
    </row>
    <row r="8" ht="28.5" customHeight="1" spans="1:7">
      <c r="A8" s="16" t="s">
        <v>12</v>
      </c>
      <c r="B8" s="17">
        <f>C8</f>
        <v>2000000</v>
      </c>
      <c r="C8" s="17">
        <v>2000000</v>
      </c>
      <c r="D8" s="18" t="s">
        <v>13</v>
      </c>
      <c r="E8" s="17">
        <f>F8</f>
        <v>2400000</v>
      </c>
      <c r="F8" s="17">
        <v>2400000</v>
      </c>
      <c r="G8" s="18" t="s">
        <v>13</v>
      </c>
    </row>
    <row r="9" ht="28.5" customHeight="1" spans="1:7">
      <c r="A9" s="16" t="s">
        <v>14</v>
      </c>
      <c r="B9" s="17">
        <f t="shared" ref="B9:B18" si="3">C9+D9</f>
        <v>920000</v>
      </c>
      <c r="C9" s="17">
        <v>552000</v>
      </c>
      <c r="D9" s="17">
        <v>368000</v>
      </c>
      <c r="E9" s="17">
        <f t="shared" ref="E9:E18" si="4">F9+G9</f>
        <v>820000</v>
      </c>
      <c r="F9" s="17">
        <v>500000</v>
      </c>
      <c r="G9" s="17">
        <v>320000</v>
      </c>
    </row>
    <row r="10" ht="28.5" customHeight="1" spans="1:7">
      <c r="A10" s="16" t="s">
        <v>15</v>
      </c>
      <c r="B10" s="17">
        <f>D10</f>
        <v>444964.35</v>
      </c>
      <c r="C10" s="18" t="s">
        <v>13</v>
      </c>
      <c r="D10" s="17">
        <v>444964.35</v>
      </c>
      <c r="E10" s="17">
        <f>G10</f>
        <v>450000</v>
      </c>
      <c r="F10" s="18" t="s">
        <v>13</v>
      </c>
      <c r="G10" s="17">
        <v>450000</v>
      </c>
    </row>
    <row r="11" ht="28.5" customHeight="1" spans="1:7">
      <c r="A11" s="19" t="s">
        <v>16</v>
      </c>
      <c r="B11" s="17">
        <f t="shared" si="3"/>
        <v>0</v>
      </c>
      <c r="C11" s="17">
        <v>0</v>
      </c>
      <c r="D11" s="17">
        <v>0</v>
      </c>
      <c r="E11" s="17">
        <f t="shared" si="4"/>
        <v>0</v>
      </c>
      <c r="F11" s="17">
        <v>0</v>
      </c>
      <c r="G11" s="17">
        <v>0</v>
      </c>
    </row>
    <row r="12" ht="28.5" customHeight="1" spans="1:7">
      <c r="A12" s="16" t="s">
        <v>17</v>
      </c>
      <c r="B12" s="17">
        <f>C12</f>
        <v>0</v>
      </c>
      <c r="C12" s="17">
        <v>0</v>
      </c>
      <c r="D12" s="18" t="s">
        <v>13</v>
      </c>
      <c r="E12" s="17">
        <f>F12</f>
        <v>0</v>
      </c>
      <c r="F12" s="17">
        <v>0</v>
      </c>
      <c r="G12" s="18" t="s">
        <v>13</v>
      </c>
    </row>
    <row r="13" ht="28.5" customHeight="1" spans="1:7">
      <c r="A13" s="16" t="s">
        <v>18</v>
      </c>
      <c r="B13" s="17">
        <f t="shared" si="3"/>
        <v>203307714.53</v>
      </c>
      <c r="C13" s="17">
        <f>C5+C8+C9+C11</f>
        <v>138513070.12</v>
      </c>
      <c r="D13" s="17">
        <f>D5+D9+D10+D11</f>
        <v>64794644.41</v>
      </c>
      <c r="E13" s="17">
        <f t="shared" si="4"/>
        <v>234603876.45</v>
      </c>
      <c r="F13" s="17">
        <f>F5+F8+F9+F11</f>
        <v>159935035.98</v>
      </c>
      <c r="G13" s="17">
        <f>G5+G9+G10+G11</f>
        <v>74668840.47</v>
      </c>
    </row>
    <row r="14" ht="28.5" customHeight="1" spans="1:7">
      <c r="A14" s="16" t="s">
        <v>19</v>
      </c>
      <c r="B14" s="17">
        <f t="shared" si="3"/>
        <v>0</v>
      </c>
      <c r="C14" s="17">
        <v>0</v>
      </c>
      <c r="D14" s="17">
        <v>0</v>
      </c>
      <c r="E14" s="17">
        <f t="shared" si="4"/>
        <v>0</v>
      </c>
      <c r="F14" s="17">
        <v>0</v>
      </c>
      <c r="G14" s="17">
        <v>0</v>
      </c>
    </row>
    <row r="15" ht="28.5" customHeight="1" spans="1:7">
      <c r="A15" s="16" t="s">
        <v>20</v>
      </c>
      <c r="B15" s="17">
        <f t="shared" si="3"/>
        <v>0</v>
      </c>
      <c r="C15" s="17">
        <v>0</v>
      </c>
      <c r="D15" s="17">
        <v>0</v>
      </c>
      <c r="E15" s="17">
        <f t="shared" si="4"/>
        <v>0</v>
      </c>
      <c r="F15" s="17">
        <v>0</v>
      </c>
      <c r="G15" s="17">
        <v>0</v>
      </c>
    </row>
    <row r="16" ht="28.5" customHeight="1" spans="1:7">
      <c r="A16" s="16" t="s">
        <v>21</v>
      </c>
      <c r="B16" s="17">
        <f t="shared" si="3"/>
        <v>203307714.53</v>
      </c>
      <c r="C16" s="17">
        <f t="shared" ref="C16:G16" si="5">C13+C14+C15</f>
        <v>138513070.12</v>
      </c>
      <c r="D16" s="17">
        <f t="shared" si="5"/>
        <v>64794644.41</v>
      </c>
      <c r="E16" s="17">
        <f t="shared" si="4"/>
        <v>234603876.45</v>
      </c>
      <c r="F16" s="17">
        <f t="shared" si="5"/>
        <v>159935035.98</v>
      </c>
      <c r="G16" s="17">
        <f t="shared" si="5"/>
        <v>74668840.47</v>
      </c>
    </row>
    <row r="17" ht="28.5" customHeight="1" spans="1:7">
      <c r="A17" s="16" t="s">
        <v>22</v>
      </c>
      <c r="B17" s="17">
        <f t="shared" si="3"/>
        <v>92224672.71</v>
      </c>
      <c r="C17" s="17">
        <v>31783834.24</v>
      </c>
      <c r="D17" s="17">
        <v>60440838.47</v>
      </c>
      <c r="E17" s="17">
        <f t="shared" si="4"/>
        <v>72095355.01</v>
      </c>
      <c r="F17" s="17">
        <f>C33</f>
        <v>22868726.29</v>
      </c>
      <c r="G17" s="17">
        <f>D33</f>
        <v>49226628.72</v>
      </c>
    </row>
    <row r="18" ht="28.5" customHeight="1" spans="1:7">
      <c r="A18" s="18" t="s">
        <v>23</v>
      </c>
      <c r="B18" s="17">
        <f t="shared" si="3"/>
        <v>295532387.24</v>
      </c>
      <c r="C18" s="17">
        <f t="shared" ref="C18:G18" si="6">C16+C17</f>
        <v>170296904.36</v>
      </c>
      <c r="D18" s="17">
        <f t="shared" si="6"/>
        <v>125235482.88</v>
      </c>
      <c r="E18" s="17">
        <f t="shared" si="4"/>
        <v>306699231.46</v>
      </c>
      <c r="F18" s="17">
        <f t="shared" si="6"/>
        <v>182803762.27</v>
      </c>
      <c r="G18" s="17">
        <f t="shared" si="6"/>
        <v>123895469.19</v>
      </c>
    </row>
    <row r="19" ht="28.5" customHeight="1" spans="1:7">
      <c r="A19" s="20" t="s">
        <v>3</v>
      </c>
      <c r="B19" s="20" t="s">
        <v>4</v>
      </c>
      <c r="C19" s="21"/>
      <c r="D19" s="21"/>
      <c r="E19" s="20" t="s">
        <v>5</v>
      </c>
      <c r="F19" s="21"/>
      <c r="G19" s="21"/>
    </row>
    <row r="20" ht="36" customHeight="1" spans="1:7">
      <c r="A20" s="21"/>
      <c r="B20" s="20" t="s">
        <v>6</v>
      </c>
      <c r="C20" s="22" t="s">
        <v>7</v>
      </c>
      <c r="D20" s="22" t="s">
        <v>8</v>
      </c>
      <c r="E20" s="20" t="s">
        <v>6</v>
      </c>
      <c r="F20" s="22" t="s">
        <v>7</v>
      </c>
      <c r="G20" s="22" t="s">
        <v>8</v>
      </c>
    </row>
    <row r="21" ht="28.5" customHeight="1" spans="1:7">
      <c r="A21" s="23" t="s">
        <v>24</v>
      </c>
      <c r="B21" s="17">
        <f t="shared" ref="B21:B24" si="7">C21+D21</f>
        <v>218296552.23</v>
      </c>
      <c r="C21" s="17">
        <f>C22+C23+C24+C25</f>
        <v>142287698.07</v>
      </c>
      <c r="D21" s="17">
        <f>D22+D23+D24</f>
        <v>76008854.16</v>
      </c>
      <c r="E21" s="17">
        <f t="shared" ref="E21:E24" si="8">F21+G21</f>
        <v>227930535.62</v>
      </c>
      <c r="F21" s="17">
        <f>F22+F23+F24+F25</f>
        <v>153439553.72</v>
      </c>
      <c r="G21" s="17">
        <f>G22+G23+G24</f>
        <v>74490981.9</v>
      </c>
    </row>
    <row r="22" ht="28.5" customHeight="1" spans="1:7">
      <c r="A22" s="24" t="s">
        <v>25</v>
      </c>
      <c r="B22" s="17">
        <f t="shared" si="7"/>
        <v>116117663.93</v>
      </c>
      <c r="C22" s="17">
        <v>116117663.93</v>
      </c>
      <c r="D22" s="17">
        <v>0</v>
      </c>
      <c r="E22" s="17">
        <f t="shared" si="8"/>
        <v>124170593.08</v>
      </c>
      <c r="F22" s="17">
        <v>124170593.08</v>
      </c>
      <c r="G22" s="17">
        <v>0</v>
      </c>
    </row>
    <row r="23" ht="28.5" customHeight="1" spans="1:7">
      <c r="A23" s="24" t="s">
        <v>26</v>
      </c>
      <c r="B23" s="17">
        <f t="shared" si="7"/>
        <v>91843081.06</v>
      </c>
      <c r="C23" s="17">
        <v>15834226.9</v>
      </c>
      <c r="D23" s="17">
        <v>76008854.16</v>
      </c>
      <c r="E23" s="17">
        <f t="shared" si="8"/>
        <v>90333136.8</v>
      </c>
      <c r="F23" s="17">
        <v>15842154.9</v>
      </c>
      <c r="G23" s="17">
        <v>74490981.9</v>
      </c>
    </row>
    <row r="24" ht="28.5" customHeight="1" spans="1:7">
      <c r="A24" s="25" t="s">
        <v>27</v>
      </c>
      <c r="B24" s="17">
        <f t="shared" si="7"/>
        <v>1880357.31</v>
      </c>
      <c r="C24" s="17">
        <v>1880357.31</v>
      </c>
      <c r="D24" s="17">
        <v>0</v>
      </c>
      <c r="E24" s="17">
        <f t="shared" si="8"/>
        <v>2439542.24</v>
      </c>
      <c r="F24" s="17">
        <v>2439542.24</v>
      </c>
      <c r="G24" s="17">
        <v>0</v>
      </c>
    </row>
    <row r="25" ht="28.5" customHeight="1" spans="1:7">
      <c r="A25" s="26" t="s">
        <v>28</v>
      </c>
      <c r="B25" s="17">
        <f>C25</f>
        <v>8455449.93</v>
      </c>
      <c r="C25" s="17">
        <v>8455449.93</v>
      </c>
      <c r="D25" s="18" t="s">
        <v>13</v>
      </c>
      <c r="E25" s="17">
        <f>F25</f>
        <v>10987263.5</v>
      </c>
      <c r="F25" s="17">
        <v>10987263.5</v>
      </c>
      <c r="G25" s="18" t="s">
        <v>13</v>
      </c>
    </row>
    <row r="26" ht="28.5" customHeight="1" spans="1:7">
      <c r="A26" s="23" t="s">
        <v>29</v>
      </c>
      <c r="B26" s="17">
        <f>D26</f>
        <v>0</v>
      </c>
      <c r="C26" s="18" t="s">
        <v>13</v>
      </c>
      <c r="D26" s="17">
        <v>0</v>
      </c>
      <c r="E26" s="17">
        <f>G26</f>
        <v>0</v>
      </c>
      <c r="F26" s="18" t="s">
        <v>13</v>
      </c>
      <c r="G26" s="17">
        <v>0</v>
      </c>
    </row>
    <row r="27" ht="28.5" customHeight="1" spans="1:7">
      <c r="A27" s="24" t="s">
        <v>30</v>
      </c>
      <c r="B27" s="17">
        <f t="shared" ref="B27:B34" si="9">C27+D27</f>
        <v>5140480</v>
      </c>
      <c r="C27" s="17">
        <v>5140480</v>
      </c>
      <c r="D27" s="17">
        <v>0</v>
      </c>
      <c r="E27" s="17">
        <f t="shared" ref="E27:E34" si="10">F27+G27</f>
        <v>6180930</v>
      </c>
      <c r="F27" s="17">
        <v>6180930</v>
      </c>
      <c r="G27" s="17">
        <v>0</v>
      </c>
    </row>
    <row r="28" ht="28.5" customHeight="1" spans="1:7">
      <c r="A28" s="24" t="s">
        <v>31</v>
      </c>
      <c r="B28" s="17">
        <f t="shared" si="9"/>
        <v>223437032.23</v>
      </c>
      <c r="C28" s="17">
        <f>C21+C27</f>
        <v>147428178.07</v>
      </c>
      <c r="D28" s="17">
        <f>D21+D26+D27</f>
        <v>76008854.16</v>
      </c>
      <c r="E28" s="17">
        <f t="shared" si="10"/>
        <v>234111465.62</v>
      </c>
      <c r="F28" s="17">
        <f>F21+F27</f>
        <v>159620483.72</v>
      </c>
      <c r="G28" s="17">
        <f>G21+G26+G27</f>
        <v>74490981.9</v>
      </c>
    </row>
    <row r="29" ht="28.5" customHeight="1" spans="1:7">
      <c r="A29" s="24" t="s">
        <v>32</v>
      </c>
      <c r="B29" s="17">
        <f t="shared" si="9"/>
        <v>0</v>
      </c>
      <c r="C29" s="17">
        <v>0</v>
      </c>
      <c r="D29" s="17">
        <v>0</v>
      </c>
      <c r="E29" s="17">
        <f t="shared" si="10"/>
        <v>0</v>
      </c>
      <c r="F29" s="17">
        <v>0</v>
      </c>
      <c r="G29" s="17">
        <v>0</v>
      </c>
    </row>
    <row r="30" ht="28.5" customHeight="1" spans="1:7">
      <c r="A30" s="24" t="s">
        <v>33</v>
      </c>
      <c r="B30" s="17">
        <f t="shared" si="9"/>
        <v>0</v>
      </c>
      <c r="C30" s="17">
        <v>0</v>
      </c>
      <c r="D30" s="17">
        <v>0</v>
      </c>
      <c r="E30" s="17">
        <f t="shared" si="10"/>
        <v>0</v>
      </c>
      <c r="F30" s="17">
        <v>0</v>
      </c>
      <c r="G30" s="17">
        <v>0</v>
      </c>
    </row>
    <row r="31" ht="28.5" customHeight="1" spans="1:7">
      <c r="A31" s="24" t="s">
        <v>34</v>
      </c>
      <c r="B31" s="17">
        <f t="shared" si="9"/>
        <v>223437032.23</v>
      </c>
      <c r="C31" s="17">
        <f t="shared" ref="C31:G31" si="11">C28+C29+C30</f>
        <v>147428178.07</v>
      </c>
      <c r="D31" s="17">
        <f t="shared" si="11"/>
        <v>76008854.16</v>
      </c>
      <c r="E31" s="17">
        <f t="shared" si="10"/>
        <v>234111465.62</v>
      </c>
      <c r="F31" s="17">
        <f t="shared" si="11"/>
        <v>159620483.72</v>
      </c>
      <c r="G31" s="17">
        <f t="shared" si="11"/>
        <v>74490981.9</v>
      </c>
    </row>
    <row r="32" ht="28.5" customHeight="1" spans="1:7">
      <c r="A32" s="24" t="s">
        <v>35</v>
      </c>
      <c r="B32" s="17">
        <f t="shared" si="9"/>
        <v>-20129317.7</v>
      </c>
      <c r="C32" s="17">
        <f t="shared" ref="C32:G32" si="12">C16-C31</f>
        <v>-8915107.95000002</v>
      </c>
      <c r="D32" s="17">
        <f t="shared" si="12"/>
        <v>-11214209.75</v>
      </c>
      <c r="E32" s="17">
        <f t="shared" si="10"/>
        <v>492410.829999983</v>
      </c>
      <c r="F32" s="17">
        <f t="shared" si="12"/>
        <v>314552.25999999</v>
      </c>
      <c r="G32" s="17">
        <f t="shared" si="12"/>
        <v>177858.569999993</v>
      </c>
    </row>
    <row r="33" ht="28.5" customHeight="1" spans="1:7">
      <c r="A33" s="24" t="s">
        <v>36</v>
      </c>
      <c r="B33" s="17">
        <f t="shared" si="9"/>
        <v>72095355.01</v>
      </c>
      <c r="C33" s="17">
        <f t="shared" ref="C33:G33" si="13">C17+C32</f>
        <v>22868726.29</v>
      </c>
      <c r="D33" s="17">
        <f t="shared" si="13"/>
        <v>49226628.72</v>
      </c>
      <c r="E33" s="17">
        <f t="shared" si="10"/>
        <v>72587765.84</v>
      </c>
      <c r="F33" s="17">
        <f t="shared" si="13"/>
        <v>23183278.55</v>
      </c>
      <c r="G33" s="17">
        <f t="shared" si="13"/>
        <v>49404487.29</v>
      </c>
    </row>
    <row r="34" ht="28.5" customHeight="1" spans="1:7">
      <c r="A34" s="27" t="s">
        <v>23</v>
      </c>
      <c r="B34" s="17">
        <f t="shared" si="9"/>
        <v>295532387.24</v>
      </c>
      <c r="C34" s="17">
        <f t="shared" ref="C34:G34" si="14">C31+C33</f>
        <v>170296904.36</v>
      </c>
      <c r="D34" s="17">
        <f t="shared" si="14"/>
        <v>125235482.88</v>
      </c>
      <c r="E34" s="17">
        <f t="shared" si="10"/>
        <v>306699231.46</v>
      </c>
      <c r="F34" s="17">
        <f t="shared" si="14"/>
        <v>182803762.27</v>
      </c>
      <c r="G34" s="17">
        <f t="shared" si="14"/>
        <v>123895469.19</v>
      </c>
    </row>
    <row r="35" ht="28.5" customHeight="1" spans="1:7">
      <c r="A35" s="28"/>
      <c r="B35" s="29"/>
      <c r="C35" s="29"/>
      <c r="D35" s="29"/>
      <c r="E35" s="29"/>
      <c r="F35" s="29"/>
      <c r="G35" s="30"/>
    </row>
  </sheetData>
  <mergeCells count="7">
    <mergeCell ref="A1:G1"/>
    <mergeCell ref="B3:D3"/>
    <mergeCell ref="E3:G3"/>
    <mergeCell ref="B19:D19"/>
    <mergeCell ref="E19:G19"/>
    <mergeCell ref="A3:A4"/>
    <mergeCell ref="A19:A20"/>
  </mergeCells>
  <printOptions horizontalCentered="1"/>
  <pageMargins left="0.393700787401575" right="0.393700787401575" top="0.393700787401575" bottom="0.393700787401575" header="0.51181" footer="0.51181"/>
  <pageSetup paperSize="9" scale="54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031.职工基本医疗收支预算表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fragrance</cp:lastModifiedBy>
  <dcterms:created xsi:type="dcterms:W3CDTF">2021-03-17T01:10:00Z</dcterms:created>
  <dcterms:modified xsi:type="dcterms:W3CDTF">2021-03-17T02:31:29Z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